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730" windowHeight="9570" activeTab="1"/>
  </bookViews>
  <sheets>
    <sheet name="行政机构" sheetId="2" r:id="rId1"/>
    <sheet name="学院" sheetId="3" r:id="rId2"/>
  </sheets>
  <definedNames>
    <definedName name="_xlnm.Print_Area" localSheetId="0">行政机构!$A$1:$F$111</definedName>
    <definedName name="_xlnm.Print_Area" localSheetId="1">学院!$A$1:$K$97</definedName>
    <definedName name="_xlnm.Print_Titles" localSheetId="0">行政机构!$2:$3</definedName>
    <definedName name="_xlnm.Print_Titles" localSheetId="1">学院!$2:$2</definedName>
  </definedNames>
  <calcPr calcId="145621"/>
</workbook>
</file>

<file path=xl/calcChain.xml><?xml version="1.0" encoding="utf-8"?>
<calcChain xmlns="http://schemas.openxmlformats.org/spreadsheetml/2006/main">
  <c r="E105" i="2" l="1"/>
  <c r="F105" i="2"/>
  <c r="K97" i="3" l="1"/>
  <c r="E110" i="2"/>
  <c r="F110" i="2"/>
  <c r="E95" i="2"/>
  <c r="F95" i="2"/>
  <c r="E91" i="2"/>
  <c r="F91" i="2"/>
  <c r="E87" i="2"/>
  <c r="F87" i="2"/>
  <c r="F111" i="2" l="1"/>
  <c r="E111" i="2"/>
  <c r="I97" i="3"/>
  <c r="D97" i="3"/>
  <c r="E97" i="3"/>
  <c r="G97" i="3"/>
  <c r="F80" i="3" l="1"/>
  <c r="F67" i="3"/>
  <c r="F58" i="3"/>
  <c r="F49" i="3"/>
  <c r="F31" i="3"/>
  <c r="F28" i="3"/>
  <c r="F73" i="3"/>
  <c r="F70" i="3"/>
  <c r="F53" i="3"/>
  <c r="F45" i="3"/>
  <c r="F38" i="3"/>
  <c r="F7" i="3"/>
  <c r="F3" i="3"/>
  <c r="F76" i="3"/>
  <c r="F64" i="3"/>
  <c r="F61" i="3"/>
  <c r="F54" i="3"/>
  <c r="F50" i="3"/>
  <c r="F41" i="3"/>
  <c r="F34" i="3"/>
  <c r="F24" i="3"/>
  <c r="F21" i="3"/>
  <c r="F18" i="3"/>
  <c r="F14" i="3"/>
  <c r="F10" i="3"/>
  <c r="F97" i="3" l="1"/>
</calcChain>
</file>

<file path=xl/sharedStrings.xml><?xml version="1.0" encoding="utf-8"?>
<sst xmlns="http://schemas.openxmlformats.org/spreadsheetml/2006/main" count="338" uniqueCount="223">
  <si>
    <t>小计</t>
  </si>
  <si>
    <t>综合事务科</t>
  </si>
  <si>
    <t>文书秘书科</t>
  </si>
  <si>
    <t>信息服务科</t>
  </si>
  <si>
    <t>接待事务科</t>
  </si>
  <si>
    <t>发展规划科</t>
  </si>
  <si>
    <t>对外联络科</t>
  </si>
  <si>
    <t>校友事务科</t>
  </si>
  <si>
    <t>人事管理科</t>
  </si>
  <si>
    <t>师资管理科</t>
  </si>
  <si>
    <t>工资福利科</t>
  </si>
  <si>
    <t>省人才分中心</t>
  </si>
  <si>
    <t>专业建设科</t>
  </si>
  <si>
    <t>教学运行科</t>
  </si>
  <si>
    <t>实践教学科</t>
  </si>
  <si>
    <t>学业事务科</t>
  </si>
  <si>
    <t>教学评价科</t>
  </si>
  <si>
    <t>学生交流科</t>
  </si>
  <si>
    <t>现代教育中心</t>
  </si>
  <si>
    <t>教师（教学）发展中心</t>
  </si>
  <si>
    <t>成果评价科</t>
  </si>
  <si>
    <t>学位事务科</t>
  </si>
  <si>
    <t>培养事务科</t>
  </si>
  <si>
    <t>教育管理科</t>
  </si>
  <si>
    <t>学科事务科</t>
  </si>
  <si>
    <t>心理健康教育指导中心</t>
  </si>
  <si>
    <t>省高校辅导员培训与研修基地办公室</t>
  </si>
  <si>
    <t>海外联络科</t>
  </si>
  <si>
    <t>外国专家科</t>
  </si>
  <si>
    <t>留学事务科</t>
  </si>
  <si>
    <t>出境签证科</t>
  </si>
  <si>
    <t>预算管理科</t>
  </si>
  <si>
    <t>资金管理科</t>
  </si>
  <si>
    <t>会计核算科</t>
  </si>
  <si>
    <t>基建财务科</t>
  </si>
  <si>
    <t>资产管理科</t>
  </si>
  <si>
    <t>综合治理科</t>
  </si>
  <si>
    <t>户籍管理科</t>
  </si>
  <si>
    <t>消防治安科</t>
  </si>
  <si>
    <t>物业管理科</t>
  </si>
  <si>
    <t>造价合同科</t>
  </si>
  <si>
    <t>工程建设科</t>
  </si>
  <si>
    <t>材料设备科</t>
  </si>
  <si>
    <t>综合事务部</t>
  </si>
  <si>
    <t>1、党委办公室</t>
  </si>
  <si>
    <t>4、纪委办公室、监察处</t>
  </si>
  <si>
    <t>2、党委组织部（党校）、党委统战部</t>
  </si>
  <si>
    <t>3、党委宣传部（新闻中心）</t>
  </si>
  <si>
    <t>机构类型</t>
    <phoneticPr fontId="1" type="noConversion"/>
  </si>
  <si>
    <t>1、校部机关党委</t>
  </si>
  <si>
    <t>2、工会</t>
  </si>
  <si>
    <t>3、团委</t>
  </si>
  <si>
    <t>党群组织</t>
    <phoneticPr fontId="1" type="noConversion"/>
  </si>
  <si>
    <t>4、国家生化工程技术研究中心</t>
  </si>
  <si>
    <t>5、国家特种分离膜工程技术研究中心</t>
  </si>
  <si>
    <t>2、建筑设计研究院</t>
  </si>
  <si>
    <t>直属企业</t>
    <phoneticPr fontId="1" type="noConversion"/>
  </si>
  <si>
    <t>学部</t>
  </si>
  <si>
    <t>学院</t>
  </si>
  <si>
    <t>安全科学与工程学院</t>
  </si>
  <si>
    <t>环境科学与工程学院</t>
  </si>
  <si>
    <t>材料科学与工程学院</t>
  </si>
  <si>
    <t>化工学院</t>
  </si>
  <si>
    <t>化学与分子工程学院</t>
  </si>
  <si>
    <t>电气工程与控制科学学院</t>
  </si>
  <si>
    <t>机械与动力工程学院</t>
  </si>
  <si>
    <t>能源科学与工程学院</t>
  </si>
  <si>
    <t>药学院</t>
  </si>
  <si>
    <t>建筑学院</t>
  </si>
  <si>
    <t>艺术设计学院</t>
  </si>
  <si>
    <t>经济与管理学院</t>
  </si>
  <si>
    <t>法学院</t>
  </si>
  <si>
    <t>马克思主义学院</t>
  </si>
  <si>
    <t>外国语言文学学院</t>
  </si>
  <si>
    <t>生物与制药工程学院</t>
  </si>
  <si>
    <t>计算机科学与技术学院</t>
  </si>
  <si>
    <t>数理科学学院</t>
  </si>
  <si>
    <t>城市建设学院</t>
  </si>
  <si>
    <t>土木工程学院</t>
  </si>
  <si>
    <t>继续教育学院</t>
  </si>
  <si>
    <t>浦江学院</t>
  </si>
  <si>
    <t>合计</t>
  </si>
  <si>
    <t>办公室</t>
  </si>
  <si>
    <r>
      <t>1</t>
    </r>
    <r>
      <rPr>
        <b/>
        <sz val="10"/>
        <color theme="1"/>
        <rFont val="方正仿宋简体"/>
        <family val="3"/>
        <charset val="134"/>
      </rPr>
      <t>、安全环境学部</t>
    </r>
  </si>
  <si>
    <r>
      <t>4</t>
    </r>
    <r>
      <rPr>
        <b/>
        <sz val="10"/>
        <color theme="1"/>
        <rFont val="方正仿宋简体"/>
        <family val="3"/>
        <charset val="134"/>
      </rPr>
      <t>、机械控制学部</t>
    </r>
  </si>
  <si>
    <r>
      <t>5</t>
    </r>
    <r>
      <rPr>
        <b/>
        <sz val="10"/>
        <color theme="1"/>
        <rFont val="方正仿宋简体"/>
        <family val="3"/>
        <charset val="134"/>
      </rPr>
      <t>、健康科技学部</t>
    </r>
  </si>
  <si>
    <r>
      <t>6</t>
    </r>
    <r>
      <rPr>
        <b/>
        <sz val="10"/>
        <color theme="1"/>
        <rFont val="方正仿宋简体"/>
        <family val="3"/>
        <charset val="134"/>
      </rPr>
      <t>、建筑艺术学部</t>
    </r>
  </si>
  <si>
    <r>
      <t>2</t>
    </r>
    <r>
      <rPr>
        <b/>
        <sz val="10"/>
        <color theme="1"/>
        <rFont val="方正仿宋简体"/>
        <family val="3"/>
        <charset val="134"/>
      </rPr>
      <t>、材料科学学部</t>
    </r>
    <phoneticPr fontId="1" type="noConversion"/>
  </si>
  <si>
    <r>
      <t>7</t>
    </r>
    <r>
      <rPr>
        <b/>
        <sz val="10"/>
        <color theme="1"/>
        <rFont val="方正仿宋简体"/>
        <family val="3"/>
        <charset val="134"/>
      </rPr>
      <t>、经济管理学部</t>
    </r>
    <phoneticPr fontId="1" type="noConversion"/>
  </si>
  <si>
    <t>2011学院</t>
  </si>
  <si>
    <t>学生资助科</t>
    <phoneticPr fontId="1" type="noConversion"/>
  </si>
  <si>
    <t>国防教育科</t>
    <phoneticPr fontId="1" type="noConversion"/>
  </si>
  <si>
    <t>招生办公室</t>
    <phoneticPr fontId="1" type="noConversion"/>
  </si>
  <si>
    <t>就业办公室</t>
    <phoneticPr fontId="1" type="noConversion"/>
  </si>
  <si>
    <t>学科建设办公室</t>
    <phoneticPr fontId="1" type="noConversion"/>
  </si>
  <si>
    <t>政策研究科</t>
    <phoneticPr fontId="1" type="noConversion"/>
  </si>
  <si>
    <t>党政职能部门</t>
    <phoneticPr fontId="1" type="noConversion"/>
  </si>
  <si>
    <t>办公室</t>
    <phoneticPr fontId="1" type="noConversion"/>
  </si>
  <si>
    <t>学生事务办公室</t>
    <phoneticPr fontId="1" type="noConversion"/>
  </si>
  <si>
    <t>分团委</t>
    <phoneticPr fontId="1" type="noConversion"/>
  </si>
  <si>
    <t>3、化学化工学部</t>
  </si>
  <si>
    <r>
      <t>8</t>
    </r>
    <r>
      <rPr>
        <b/>
        <sz val="10"/>
        <color theme="1"/>
        <rFont val="宋体"/>
        <family val="3"/>
        <charset val="134"/>
      </rPr>
      <t>、人文社科学部</t>
    </r>
  </si>
  <si>
    <t>9、生物制造学部</t>
  </si>
  <si>
    <t>食品与轻工学院</t>
  </si>
  <si>
    <r>
      <t>10</t>
    </r>
    <r>
      <rPr>
        <b/>
        <sz val="10"/>
        <color theme="1"/>
        <rFont val="宋体"/>
        <family val="3"/>
        <charset val="134"/>
      </rPr>
      <t>、数理信息学部</t>
    </r>
  </si>
  <si>
    <t>测绘科学与技术学院</t>
  </si>
  <si>
    <r>
      <t>11</t>
    </r>
    <r>
      <rPr>
        <b/>
        <sz val="10"/>
        <color theme="1"/>
        <rFont val="宋体"/>
        <family val="3"/>
        <charset val="134"/>
      </rPr>
      <t>、土木交通学部</t>
    </r>
    <phoneticPr fontId="1" type="noConversion"/>
  </si>
  <si>
    <t>交通运输工程学院</t>
  </si>
  <si>
    <t>8、人才资源部（人才引育办公室）</t>
    <phoneticPr fontId="1" type="noConversion"/>
  </si>
  <si>
    <t>院士及博士后服务中心</t>
    <phoneticPr fontId="1" type="noConversion"/>
  </si>
  <si>
    <t>社会保险科</t>
    <phoneticPr fontId="1" type="noConversion"/>
  </si>
  <si>
    <t>9、教学事务部（教学评估处）</t>
    <phoneticPr fontId="1" type="noConversion"/>
  </si>
  <si>
    <t>10、科学研究部（自然科学处、社会科学处、协同创新办公室、军工科研办公室）</t>
    <phoneticPr fontId="1" type="noConversion"/>
  </si>
  <si>
    <t>综合事务科</t>
    <phoneticPr fontId="1" type="noConversion"/>
  </si>
  <si>
    <t>知识产权科</t>
    <phoneticPr fontId="1" type="noConversion"/>
  </si>
  <si>
    <t>军工科研办公室</t>
    <phoneticPr fontId="1" type="noConversion"/>
  </si>
  <si>
    <t>人文社科科</t>
    <phoneticPr fontId="1" type="noConversion"/>
  </si>
  <si>
    <t>科协事务科</t>
    <phoneticPr fontId="1" type="noConversion"/>
  </si>
  <si>
    <t>11、党委研究生工作部、研究生院（学科建设处（双一流建设办公室）、招生就业办公室）</t>
    <phoneticPr fontId="1" type="noConversion"/>
  </si>
  <si>
    <t>教育管理科</t>
    <phoneticPr fontId="1" type="noConversion"/>
  </si>
  <si>
    <t>资助管理科</t>
    <phoneticPr fontId="1" type="noConversion"/>
  </si>
  <si>
    <t>12、海外事务部（国际合作处（港澳台事务办公室）、孔子学院办公室）</t>
    <phoneticPr fontId="1" type="noConversion"/>
  </si>
  <si>
    <t>13、计划财务部（财务结算中心）</t>
    <phoneticPr fontId="1" type="noConversion"/>
  </si>
  <si>
    <t>14、资源保障部（招投标管理中心、实验室管理办公室）</t>
    <phoneticPr fontId="1" type="noConversion"/>
  </si>
  <si>
    <t>房产管理科</t>
    <phoneticPr fontId="1" type="noConversion"/>
  </si>
  <si>
    <t>设备管理科</t>
    <phoneticPr fontId="1" type="noConversion"/>
  </si>
  <si>
    <t>15、后勤服务部</t>
    <phoneticPr fontId="1" type="noConversion"/>
  </si>
  <si>
    <t>16、基本建设处</t>
    <phoneticPr fontId="1" type="noConversion"/>
  </si>
  <si>
    <t>17、审计处</t>
    <phoneticPr fontId="1" type="noConversion"/>
  </si>
  <si>
    <t>小计</t>
    <phoneticPr fontId="1" type="noConversion"/>
  </si>
  <si>
    <t>2、大学科技园管理办公室（新兴产业发展研究院、技术转移中心）</t>
  </si>
  <si>
    <t>学科建设办公室</t>
    <phoneticPr fontId="1" type="noConversion"/>
  </si>
  <si>
    <t>总计</t>
    <phoneticPr fontId="1" type="noConversion"/>
  </si>
  <si>
    <t>学生事务办公室</t>
    <phoneticPr fontId="1" type="noConversion"/>
  </si>
  <si>
    <t>分团委</t>
    <phoneticPr fontId="1" type="noConversion"/>
  </si>
  <si>
    <t>学科建设办公室</t>
    <phoneticPr fontId="1" type="noConversion"/>
  </si>
  <si>
    <t>办公室</t>
    <phoneticPr fontId="1" type="noConversion"/>
  </si>
  <si>
    <t>办公室</t>
    <phoneticPr fontId="1" type="noConversion"/>
  </si>
  <si>
    <t>学生事务办公室</t>
    <phoneticPr fontId="1" type="noConversion"/>
  </si>
  <si>
    <t>分团委</t>
    <phoneticPr fontId="1" type="noConversion"/>
  </si>
  <si>
    <t>学科建设办公室</t>
    <phoneticPr fontId="1" type="noConversion"/>
  </si>
  <si>
    <t>体育部</t>
    <phoneticPr fontId="1" type="noConversion"/>
  </si>
  <si>
    <t>办公室</t>
    <phoneticPr fontId="1" type="noConversion"/>
  </si>
  <si>
    <t>教学工作办公室</t>
    <phoneticPr fontId="1" type="noConversion"/>
  </si>
  <si>
    <t>书院工作办公室</t>
    <phoneticPr fontId="1" type="noConversion"/>
  </si>
  <si>
    <t>学生事务办公室</t>
    <phoneticPr fontId="1" type="noConversion"/>
  </si>
  <si>
    <t>分团委</t>
    <phoneticPr fontId="1" type="noConversion"/>
  </si>
  <si>
    <t>教学管理办公室</t>
    <phoneticPr fontId="1" type="noConversion"/>
  </si>
  <si>
    <t>自学考试办公室</t>
    <phoneticPr fontId="1" type="noConversion"/>
  </si>
  <si>
    <t>培训与招生部</t>
    <phoneticPr fontId="1" type="noConversion"/>
  </si>
  <si>
    <t>函授站管理办公室</t>
    <phoneticPr fontId="1" type="noConversion"/>
  </si>
  <si>
    <t>3、材料化学工程国家重点实验室</t>
    <phoneticPr fontId="1" type="noConversion"/>
  </si>
  <si>
    <t>项目管理一科</t>
    <phoneticPr fontId="1" type="noConversion"/>
  </si>
  <si>
    <t>项目管理二科</t>
    <phoneticPr fontId="1" type="noConversion"/>
  </si>
  <si>
    <t>科研经费管理科</t>
    <phoneticPr fontId="1" type="noConversion"/>
  </si>
  <si>
    <t>协同创新与平台科</t>
    <phoneticPr fontId="1" type="noConversion"/>
  </si>
  <si>
    <t>2、海外人才缓冲基地（先进材料研究院、高等教育发展研究院）</t>
    <phoneticPr fontId="1" type="noConversion"/>
  </si>
  <si>
    <t>123+26</t>
    <phoneticPr fontId="1" type="noConversion"/>
  </si>
  <si>
    <t>海外教育学院</t>
    <phoneticPr fontId="1" type="noConversion"/>
  </si>
  <si>
    <t>国资财务科</t>
    <phoneticPr fontId="1" type="noConversion"/>
  </si>
  <si>
    <t>价税管理科</t>
    <phoneticPr fontId="1" type="noConversion"/>
  </si>
  <si>
    <t>双一流建设科</t>
    <phoneticPr fontId="1" type="noConversion"/>
  </si>
  <si>
    <t>国内事务科</t>
    <phoneticPr fontId="1" type="noConversion"/>
  </si>
  <si>
    <t>产学研合作科</t>
    <phoneticPr fontId="1" type="noConversion"/>
  </si>
  <si>
    <t>18、离退休党工委、离退休工作处</t>
    <phoneticPr fontId="1" type="noConversion"/>
  </si>
  <si>
    <t>绿化管理科</t>
    <phoneticPr fontId="1" type="noConversion"/>
  </si>
  <si>
    <t>餐饮管理科</t>
    <phoneticPr fontId="1" type="noConversion"/>
  </si>
  <si>
    <t>工程管理科</t>
    <phoneticPr fontId="1" type="noConversion"/>
  </si>
  <si>
    <t>公有住房管理科</t>
    <phoneticPr fontId="1" type="noConversion"/>
  </si>
  <si>
    <t>设备运行管理科</t>
    <phoneticPr fontId="1" type="noConversion"/>
  </si>
  <si>
    <t>能源管理科</t>
    <phoneticPr fontId="1" type="noConversion"/>
  </si>
  <si>
    <t>学生事务办公室</t>
    <phoneticPr fontId="1" type="noConversion"/>
  </si>
  <si>
    <t>分团委</t>
    <phoneticPr fontId="1" type="noConversion"/>
  </si>
  <si>
    <t>留学生招生培养办公室</t>
    <phoneticPr fontId="1" type="noConversion"/>
  </si>
  <si>
    <t>教学事务办公室</t>
    <phoneticPr fontId="1" type="noConversion"/>
  </si>
  <si>
    <t>项目管理办公室</t>
    <phoneticPr fontId="1" type="noConversion"/>
  </si>
  <si>
    <t>留学生管理服务中心</t>
    <phoneticPr fontId="1" type="noConversion"/>
  </si>
  <si>
    <t>公共服务科</t>
    <phoneticPr fontId="1" type="noConversion"/>
  </si>
  <si>
    <t>海外事务科</t>
    <phoneticPr fontId="1" type="noConversion"/>
  </si>
  <si>
    <t>114+16</t>
    <phoneticPr fontId="1" type="noConversion"/>
  </si>
  <si>
    <t>本科生数</t>
    <phoneticPr fontId="1" type="noConversion"/>
  </si>
  <si>
    <t>标准生数</t>
    <phoneticPr fontId="1" type="noConversion"/>
  </si>
  <si>
    <t>计算管理编制</t>
    <phoneticPr fontId="1" type="noConversion"/>
  </si>
  <si>
    <t>院士人数</t>
    <phoneticPr fontId="1" type="noConversion"/>
  </si>
  <si>
    <t>计算思政编制</t>
    <phoneticPr fontId="1" type="noConversion"/>
  </si>
  <si>
    <t>其他培养单位</t>
    <phoneticPr fontId="1" type="noConversion"/>
  </si>
  <si>
    <t>机构名称</t>
    <phoneticPr fontId="1" type="noConversion"/>
  </si>
  <si>
    <t>3+1</t>
    <phoneticPr fontId="1" type="noConversion"/>
  </si>
  <si>
    <t>8+1</t>
    <phoneticPr fontId="1" type="noConversion"/>
  </si>
  <si>
    <t>7+1</t>
    <phoneticPr fontId="1" type="noConversion"/>
  </si>
  <si>
    <t>6+1</t>
    <phoneticPr fontId="1" type="noConversion"/>
  </si>
  <si>
    <t>4+1</t>
    <phoneticPr fontId="1" type="noConversion"/>
  </si>
  <si>
    <t>6+1</t>
    <phoneticPr fontId="1" type="noConversion"/>
  </si>
  <si>
    <t>5+1</t>
    <phoneticPr fontId="1" type="noConversion"/>
  </si>
  <si>
    <t>2+1</t>
    <phoneticPr fontId="1" type="noConversion"/>
  </si>
  <si>
    <t>12+1</t>
    <phoneticPr fontId="1" type="noConversion"/>
  </si>
  <si>
    <t>11+1</t>
    <phoneticPr fontId="1" type="noConversion"/>
  </si>
  <si>
    <t>7+1</t>
    <phoneticPr fontId="1" type="noConversion"/>
  </si>
  <si>
    <t>4+1</t>
    <phoneticPr fontId="1" type="noConversion"/>
  </si>
  <si>
    <t>5+1</t>
    <phoneticPr fontId="1" type="noConversion"/>
  </si>
  <si>
    <t>1+1</t>
    <phoneticPr fontId="1" type="noConversion"/>
  </si>
  <si>
    <t>附设机构</t>
    <phoneticPr fontId="1" type="noConversion"/>
  </si>
  <si>
    <t>直属机构</t>
    <phoneticPr fontId="1" type="noConversion"/>
  </si>
  <si>
    <t>1、国家“江苏先进生物与化学制造”协同创新中心</t>
    <phoneticPr fontId="1" type="noConversion"/>
  </si>
  <si>
    <t>5、党委学生工作部、党委人民武装部、学生事务部(招生办公室、就业办公室）</t>
    <phoneticPr fontId="1" type="noConversion"/>
  </si>
  <si>
    <t>6、党委保卫部、校园安全部</t>
    <phoneticPr fontId="1" type="noConversion"/>
  </si>
  <si>
    <t>7、校长办公室（校友事务处（国内合作处）、政策法规与战略研究室）</t>
    <phoneticPr fontId="1" type="noConversion"/>
  </si>
  <si>
    <t>科研到款管理科</t>
    <phoneticPr fontId="1" type="noConversion"/>
  </si>
  <si>
    <t>科级机构名称</t>
    <phoneticPr fontId="1" type="noConversion"/>
  </si>
  <si>
    <t>党政职能部门</t>
    <phoneticPr fontId="1" type="noConversion"/>
  </si>
  <si>
    <t>科级机构名称</t>
    <phoneticPr fontId="1" type="noConversion"/>
  </si>
  <si>
    <t>科级职数</t>
    <phoneticPr fontId="1" type="noConversion"/>
  </si>
  <si>
    <t>编制数</t>
    <phoneticPr fontId="1" type="noConversion"/>
  </si>
  <si>
    <t>管理编制数</t>
    <phoneticPr fontId="1" type="noConversion"/>
  </si>
  <si>
    <t>思政编制数</t>
    <phoneticPr fontId="1" type="noConversion"/>
  </si>
  <si>
    <t>挂靠机构名称</t>
    <phoneticPr fontId="1" type="noConversion"/>
  </si>
  <si>
    <t>附件1 南京工业大学第五轮科级岗位设置和人员编制一览表（一）</t>
    <phoneticPr fontId="1" type="noConversion"/>
  </si>
  <si>
    <t>1、信息服务部(图书馆、信息中心、学术期刊编辑部、档案馆）</t>
    <phoneticPr fontId="1" type="noConversion"/>
  </si>
  <si>
    <t>3、后勤服务集团</t>
    <phoneticPr fontId="1" type="noConversion"/>
  </si>
  <si>
    <t>3、电光源材料研究所</t>
    <phoneticPr fontId="1" type="noConversion"/>
  </si>
  <si>
    <t>4、江苏省药物研究所有限公司</t>
    <phoneticPr fontId="1" type="noConversion"/>
  </si>
  <si>
    <t>1、资产经营公司</t>
    <phoneticPr fontId="1" type="noConversion"/>
  </si>
  <si>
    <t>南京工业大学第五轮科级岗位设置和人员编制一览表（二）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</si>
</sst>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0_ "/>
  </numFmts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color theme="1"/>
      <name val="Times New Roman"/>
      <family val="1"/>
    </font>
    <font>
      <b/>
      <sz val="10"/>
      <color theme="1"/>
      <name val="方正仿宋简体"/>
      <family val="3"/>
      <charset val="134"/>
    </font>
    <font>
      <b/>
      <sz val="10"/>
      <color theme="1"/>
      <name val="宋体"/>
      <family val="3"/>
      <charset val="134"/>
    </font>
    <font>
      <i/>
      <sz val="10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方正仿宋简体"/>
      <family val="3"/>
      <charset val="134"/>
    </font>
    <font>
      <i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name val="方正仿宋简体"/>
      <family val="3"/>
      <charset val="134"/>
    </font>
    <font>
      <b/>
      <sz val="11"/>
      <color theme="1"/>
      <name val="方正仿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177" fontId="10" fillId="4" borderId="1" xfId="0" applyNumberFormat="1" applyFont="1" applyFill="1" applyBorder="1" applyAlignment="1">
      <alignment horizontal="center" vertical="center" wrapText="1"/>
    </xf>
    <xf numFmtId="177" fontId="0" fillId="0" borderId="0" xfId="0" applyNumberFormat="1" applyFont="1">
      <alignment vertical="center"/>
    </xf>
    <xf numFmtId="0" fontId="5" fillId="4" borderId="1" xfId="0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177" fontId="16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0" fillId="3" borderId="0" xfId="0" applyFont="1" applyFill="1">
      <alignment vertical="center"/>
    </xf>
    <xf numFmtId="176" fontId="0" fillId="3" borderId="0" xfId="0" applyNumberFormat="1" applyFont="1" applyFill="1">
      <alignment vertical="center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NumberFormat="1" applyFont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177" fontId="19" fillId="5" borderId="1" xfId="0" applyNumberFormat="1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176" fontId="19" fillId="5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4" xfId="0" applyNumberFormat="1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13" fillId="3" borderId="1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7" fontId="13" fillId="4" borderId="2" xfId="0" applyNumberFormat="1" applyFont="1" applyFill="1" applyBorder="1" applyAlignment="1">
      <alignment horizontal="center" vertical="center" wrapText="1"/>
    </xf>
    <xf numFmtId="177" fontId="13" fillId="4" borderId="3" xfId="0" applyNumberFormat="1" applyFont="1" applyFill="1" applyBorder="1" applyAlignment="1">
      <alignment horizontal="center" vertical="center" wrapText="1"/>
    </xf>
    <xf numFmtId="177" fontId="13" fillId="4" borderId="4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177" fontId="18" fillId="4" borderId="2" xfId="0" applyNumberFormat="1" applyFont="1" applyFill="1" applyBorder="1" applyAlignment="1">
      <alignment horizontal="center" vertical="center" wrapText="1"/>
    </xf>
    <xf numFmtId="177" fontId="18" fillId="4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topLeftCell="A94" workbookViewId="0">
      <selection activeCell="B105" sqref="A105:XFD105"/>
    </sheetView>
  </sheetViews>
  <sheetFormatPr defaultRowHeight="13.5"/>
  <cols>
    <col min="1" max="1" width="6.125" style="41" customWidth="1"/>
    <col min="2" max="2" width="28.625" style="40" customWidth="1"/>
    <col min="3" max="4" width="15.625" style="5" customWidth="1"/>
    <col min="5" max="5" width="10.625" style="20" customWidth="1"/>
    <col min="6" max="6" width="10.625" style="5" customWidth="1"/>
    <col min="7" max="16384" width="9" style="1"/>
  </cols>
  <sheetData>
    <row r="1" spans="1:6" ht="35.25" customHeight="1">
      <c r="A1" s="81" t="s">
        <v>216</v>
      </c>
      <c r="B1" s="81"/>
      <c r="C1" s="81"/>
      <c r="D1" s="81"/>
      <c r="E1" s="81"/>
      <c r="F1" s="81"/>
    </row>
    <row r="2" spans="1:6" s="2" customFormat="1" ht="18" customHeight="1">
      <c r="A2" s="82" t="s">
        <v>48</v>
      </c>
      <c r="B2" s="84" t="s">
        <v>186</v>
      </c>
      <c r="C2" s="82" t="s">
        <v>208</v>
      </c>
      <c r="D2" s="82" t="s">
        <v>215</v>
      </c>
      <c r="E2" s="82" t="s">
        <v>211</v>
      </c>
      <c r="F2" s="82" t="s">
        <v>212</v>
      </c>
    </row>
    <row r="3" spans="1:6" s="2" customFormat="1" ht="18" customHeight="1">
      <c r="A3" s="82"/>
      <c r="B3" s="85"/>
      <c r="C3" s="82"/>
      <c r="D3" s="82"/>
      <c r="E3" s="82"/>
      <c r="F3" s="82"/>
    </row>
    <row r="4" spans="1:6" s="4" customFormat="1" ht="14.25">
      <c r="A4" s="87" t="s">
        <v>96</v>
      </c>
      <c r="B4" s="42" t="s">
        <v>44</v>
      </c>
      <c r="C4" s="44"/>
      <c r="D4" s="44"/>
      <c r="E4" s="45">
        <v>3</v>
      </c>
      <c r="F4" s="44">
        <v>5</v>
      </c>
    </row>
    <row r="5" spans="1:6" s="4" customFormat="1" ht="27.95" customHeight="1">
      <c r="A5" s="87"/>
      <c r="B5" s="42" t="s">
        <v>46</v>
      </c>
      <c r="C5" s="44"/>
      <c r="D5" s="44"/>
      <c r="E5" s="45">
        <v>4</v>
      </c>
      <c r="F5" s="44">
        <v>7</v>
      </c>
    </row>
    <row r="6" spans="1:6" s="4" customFormat="1" ht="14.25">
      <c r="A6" s="87"/>
      <c r="B6" s="42" t="s">
        <v>47</v>
      </c>
      <c r="C6" s="44"/>
      <c r="D6" s="44"/>
      <c r="E6" s="45">
        <v>4</v>
      </c>
      <c r="F6" s="44">
        <v>10</v>
      </c>
    </row>
    <row r="7" spans="1:6" s="4" customFormat="1" ht="14.25">
      <c r="A7" s="87"/>
      <c r="B7" s="42" t="s">
        <v>45</v>
      </c>
      <c r="C7" s="44"/>
      <c r="D7" s="44"/>
      <c r="E7" s="45">
        <v>2</v>
      </c>
      <c r="F7" s="44">
        <v>6</v>
      </c>
    </row>
    <row r="8" spans="1:6" s="3" customFormat="1" ht="13.5" customHeight="1">
      <c r="A8" s="87"/>
      <c r="B8" s="83" t="s">
        <v>204</v>
      </c>
      <c r="C8" s="28" t="s">
        <v>1</v>
      </c>
      <c r="D8" s="66" t="s">
        <v>25</v>
      </c>
      <c r="E8" s="86">
        <v>8</v>
      </c>
      <c r="F8" s="64">
        <v>22</v>
      </c>
    </row>
    <row r="9" spans="1:6" s="3" customFormat="1">
      <c r="A9" s="87"/>
      <c r="B9" s="83"/>
      <c r="C9" s="28" t="s">
        <v>23</v>
      </c>
      <c r="D9" s="67"/>
      <c r="E9" s="86"/>
      <c r="F9" s="64"/>
    </row>
    <row r="10" spans="1:6" s="3" customFormat="1" ht="13.5" customHeight="1">
      <c r="A10" s="87"/>
      <c r="B10" s="83"/>
      <c r="C10" s="28" t="s">
        <v>90</v>
      </c>
      <c r="D10" s="68"/>
      <c r="E10" s="86"/>
      <c r="F10" s="64"/>
    </row>
    <row r="11" spans="1:6" s="3" customFormat="1">
      <c r="A11" s="87"/>
      <c r="B11" s="83"/>
      <c r="C11" s="28" t="s">
        <v>91</v>
      </c>
      <c r="D11" s="66" t="s">
        <v>26</v>
      </c>
      <c r="E11" s="86"/>
      <c r="F11" s="64"/>
    </row>
    <row r="12" spans="1:6" s="3" customFormat="1">
      <c r="A12" s="87"/>
      <c r="B12" s="83"/>
      <c r="C12" s="28" t="s">
        <v>92</v>
      </c>
      <c r="D12" s="67"/>
      <c r="E12" s="86"/>
      <c r="F12" s="64"/>
    </row>
    <row r="13" spans="1:6" s="3" customFormat="1">
      <c r="A13" s="87"/>
      <c r="B13" s="83"/>
      <c r="C13" s="28" t="s">
        <v>93</v>
      </c>
      <c r="D13" s="68"/>
      <c r="E13" s="86"/>
      <c r="F13" s="64"/>
    </row>
    <row r="14" spans="1:6" s="3" customFormat="1">
      <c r="A14" s="87"/>
      <c r="B14" s="83" t="s">
        <v>205</v>
      </c>
      <c r="C14" s="28" t="s">
        <v>1</v>
      </c>
      <c r="D14" s="64"/>
      <c r="E14" s="86">
        <v>4</v>
      </c>
      <c r="F14" s="65">
        <v>23</v>
      </c>
    </row>
    <row r="15" spans="1:6" s="3" customFormat="1">
      <c r="A15" s="87"/>
      <c r="B15" s="83"/>
      <c r="C15" s="28" t="s">
        <v>36</v>
      </c>
      <c r="D15" s="64"/>
      <c r="E15" s="86"/>
      <c r="F15" s="65"/>
    </row>
    <row r="16" spans="1:6" s="3" customFormat="1">
      <c r="A16" s="87"/>
      <c r="B16" s="83"/>
      <c r="C16" s="28" t="s">
        <v>37</v>
      </c>
      <c r="D16" s="64"/>
      <c r="E16" s="86"/>
      <c r="F16" s="65"/>
    </row>
    <row r="17" spans="1:6" s="3" customFormat="1">
      <c r="A17" s="87"/>
      <c r="B17" s="83"/>
      <c r="C17" s="28" t="s">
        <v>38</v>
      </c>
      <c r="D17" s="64"/>
      <c r="E17" s="86"/>
      <c r="F17" s="65"/>
    </row>
    <row r="18" spans="1:6" s="3" customFormat="1" ht="13.5" customHeight="1">
      <c r="A18" s="87"/>
      <c r="B18" s="83" t="s">
        <v>206</v>
      </c>
      <c r="C18" s="28" t="s">
        <v>1</v>
      </c>
      <c r="D18" s="65"/>
      <c r="E18" s="86">
        <v>8</v>
      </c>
      <c r="F18" s="65">
        <v>20</v>
      </c>
    </row>
    <row r="19" spans="1:6" s="3" customFormat="1">
      <c r="A19" s="87"/>
      <c r="B19" s="83"/>
      <c r="C19" s="28" t="s">
        <v>2</v>
      </c>
      <c r="D19" s="65"/>
      <c r="E19" s="86"/>
      <c r="F19" s="65"/>
    </row>
    <row r="20" spans="1:6" s="3" customFormat="1">
      <c r="A20" s="87"/>
      <c r="B20" s="83"/>
      <c r="C20" s="28" t="s">
        <v>3</v>
      </c>
      <c r="D20" s="65"/>
      <c r="E20" s="86"/>
      <c r="F20" s="65"/>
    </row>
    <row r="21" spans="1:6" s="3" customFormat="1">
      <c r="A21" s="87"/>
      <c r="B21" s="83"/>
      <c r="C21" s="28" t="s">
        <v>4</v>
      </c>
      <c r="D21" s="65"/>
      <c r="E21" s="86"/>
      <c r="F21" s="65"/>
    </row>
    <row r="22" spans="1:6" s="3" customFormat="1">
      <c r="A22" s="87"/>
      <c r="B22" s="83"/>
      <c r="C22" s="28" t="s">
        <v>162</v>
      </c>
      <c r="D22" s="65"/>
      <c r="E22" s="86"/>
      <c r="F22" s="65"/>
    </row>
    <row r="23" spans="1:6" s="3" customFormat="1">
      <c r="A23" s="87"/>
      <c r="B23" s="83"/>
      <c r="C23" s="28" t="s">
        <v>5</v>
      </c>
      <c r="D23" s="65"/>
      <c r="E23" s="86"/>
      <c r="F23" s="65"/>
    </row>
    <row r="24" spans="1:6" s="3" customFormat="1">
      <c r="A24" s="87"/>
      <c r="B24" s="83"/>
      <c r="C24" s="28" t="s">
        <v>6</v>
      </c>
      <c r="D24" s="65"/>
      <c r="E24" s="86"/>
      <c r="F24" s="65"/>
    </row>
    <row r="25" spans="1:6" s="3" customFormat="1">
      <c r="A25" s="87"/>
      <c r="B25" s="83"/>
      <c r="C25" s="28" t="s">
        <v>7</v>
      </c>
      <c r="D25" s="65"/>
      <c r="E25" s="86"/>
      <c r="F25" s="65"/>
    </row>
    <row r="26" spans="1:6" s="3" customFormat="1">
      <c r="A26" s="87"/>
      <c r="B26" s="83" t="s">
        <v>108</v>
      </c>
      <c r="C26" s="28" t="s">
        <v>1</v>
      </c>
      <c r="D26" s="66" t="s">
        <v>109</v>
      </c>
      <c r="E26" s="86">
        <v>8</v>
      </c>
      <c r="F26" s="64">
        <v>19</v>
      </c>
    </row>
    <row r="27" spans="1:6" s="3" customFormat="1">
      <c r="A27" s="87"/>
      <c r="B27" s="83"/>
      <c r="C27" s="28" t="s">
        <v>8</v>
      </c>
      <c r="D27" s="67"/>
      <c r="E27" s="86"/>
      <c r="F27" s="64"/>
    </row>
    <row r="28" spans="1:6" s="3" customFormat="1">
      <c r="A28" s="87"/>
      <c r="B28" s="83"/>
      <c r="C28" s="28" t="s">
        <v>9</v>
      </c>
      <c r="D28" s="68"/>
      <c r="E28" s="86"/>
      <c r="F28" s="64"/>
    </row>
    <row r="29" spans="1:6" s="3" customFormat="1">
      <c r="A29" s="87"/>
      <c r="B29" s="83"/>
      <c r="C29" s="28" t="s">
        <v>10</v>
      </c>
      <c r="D29" s="66" t="s">
        <v>11</v>
      </c>
      <c r="E29" s="86"/>
      <c r="F29" s="64"/>
    </row>
    <row r="30" spans="1:6" s="3" customFormat="1">
      <c r="A30" s="87"/>
      <c r="B30" s="83"/>
      <c r="C30" s="28" t="s">
        <v>110</v>
      </c>
      <c r="D30" s="68"/>
      <c r="E30" s="86"/>
      <c r="F30" s="64"/>
    </row>
    <row r="31" spans="1:6" s="3" customFormat="1" ht="15.2" customHeight="1">
      <c r="A31" s="87"/>
      <c r="B31" s="75" t="s">
        <v>111</v>
      </c>
      <c r="C31" s="50" t="s">
        <v>1</v>
      </c>
      <c r="D31" s="66" t="s">
        <v>18</v>
      </c>
      <c r="E31" s="88">
        <v>9</v>
      </c>
      <c r="F31" s="66">
        <v>41</v>
      </c>
    </row>
    <row r="32" spans="1:6" s="3" customFormat="1" ht="15.2" customHeight="1">
      <c r="A32" s="87"/>
      <c r="B32" s="76"/>
      <c r="C32" s="50" t="s">
        <v>12</v>
      </c>
      <c r="D32" s="67"/>
      <c r="E32" s="89"/>
      <c r="F32" s="67"/>
    </row>
    <row r="33" spans="1:6" s="3" customFormat="1" ht="15.2" customHeight="1">
      <c r="A33" s="87"/>
      <c r="B33" s="76"/>
      <c r="C33" s="50" t="s">
        <v>13</v>
      </c>
      <c r="D33" s="68"/>
      <c r="E33" s="89"/>
      <c r="F33" s="67"/>
    </row>
    <row r="34" spans="1:6" s="3" customFormat="1" ht="15.2" customHeight="1">
      <c r="A34" s="87"/>
      <c r="B34" s="76"/>
      <c r="C34" s="50" t="s">
        <v>14</v>
      </c>
      <c r="D34" s="66" t="s">
        <v>19</v>
      </c>
      <c r="E34" s="89"/>
      <c r="F34" s="67"/>
    </row>
    <row r="35" spans="1:6" s="3" customFormat="1" ht="15.2" customHeight="1">
      <c r="A35" s="87"/>
      <c r="B35" s="76"/>
      <c r="C35" s="50" t="s">
        <v>15</v>
      </c>
      <c r="D35" s="67"/>
      <c r="E35" s="89"/>
      <c r="F35" s="67"/>
    </row>
    <row r="36" spans="1:6" s="3" customFormat="1" ht="15.2" customHeight="1">
      <c r="A36" s="87"/>
      <c r="B36" s="76"/>
      <c r="C36" s="50" t="s">
        <v>16</v>
      </c>
      <c r="D36" s="67"/>
      <c r="E36" s="89"/>
      <c r="F36" s="67"/>
    </row>
    <row r="37" spans="1:6" s="3" customFormat="1" ht="15.2" customHeight="1">
      <c r="A37" s="87"/>
      <c r="B37" s="77"/>
      <c r="C37" s="50" t="s">
        <v>17</v>
      </c>
      <c r="D37" s="68"/>
      <c r="E37" s="90"/>
      <c r="F37" s="68"/>
    </row>
    <row r="38" spans="1:6" s="3" customFormat="1" ht="15.2" customHeight="1">
      <c r="A38" s="87"/>
      <c r="B38" s="75" t="s">
        <v>112</v>
      </c>
      <c r="C38" s="50" t="s">
        <v>113</v>
      </c>
      <c r="D38" s="66"/>
      <c r="E38" s="88">
        <v>11</v>
      </c>
      <c r="F38" s="66">
        <v>25</v>
      </c>
    </row>
    <row r="39" spans="1:6" s="3" customFormat="1" ht="15.2" customHeight="1">
      <c r="A39" s="87"/>
      <c r="B39" s="76"/>
      <c r="C39" s="50" t="s">
        <v>114</v>
      </c>
      <c r="D39" s="67"/>
      <c r="E39" s="89"/>
      <c r="F39" s="67"/>
    </row>
    <row r="40" spans="1:6" s="3" customFormat="1" ht="15.2" customHeight="1">
      <c r="A40" s="87"/>
      <c r="B40" s="76"/>
      <c r="C40" s="50" t="s">
        <v>20</v>
      </c>
      <c r="D40" s="67"/>
      <c r="E40" s="89"/>
      <c r="F40" s="67"/>
    </row>
    <row r="41" spans="1:6" s="3" customFormat="1" ht="15.2" customHeight="1">
      <c r="A41" s="87"/>
      <c r="B41" s="76"/>
      <c r="C41" s="50" t="s">
        <v>152</v>
      </c>
      <c r="D41" s="67"/>
      <c r="E41" s="89"/>
      <c r="F41" s="67"/>
    </row>
    <row r="42" spans="1:6" s="3" customFormat="1" ht="15.2" customHeight="1">
      <c r="A42" s="87"/>
      <c r="B42" s="76"/>
      <c r="C42" s="50" t="s">
        <v>153</v>
      </c>
      <c r="D42" s="67"/>
      <c r="E42" s="89"/>
      <c r="F42" s="67"/>
    </row>
    <row r="43" spans="1:6" s="3" customFormat="1" ht="15.2" customHeight="1">
      <c r="A43" s="87"/>
      <c r="B43" s="76"/>
      <c r="C43" s="50" t="s">
        <v>115</v>
      </c>
      <c r="D43" s="67"/>
      <c r="E43" s="89"/>
      <c r="F43" s="67"/>
    </row>
    <row r="44" spans="1:6" s="3" customFormat="1" ht="15.2" customHeight="1">
      <c r="A44" s="87"/>
      <c r="B44" s="76"/>
      <c r="C44" s="50" t="s">
        <v>155</v>
      </c>
      <c r="D44" s="67"/>
      <c r="E44" s="89"/>
      <c r="F44" s="67"/>
    </row>
    <row r="45" spans="1:6" s="3" customFormat="1" ht="15.2" customHeight="1">
      <c r="A45" s="87"/>
      <c r="B45" s="76"/>
      <c r="C45" s="50" t="s">
        <v>207</v>
      </c>
      <c r="D45" s="67"/>
      <c r="E45" s="89"/>
      <c r="F45" s="67"/>
    </row>
    <row r="46" spans="1:6" s="3" customFormat="1" ht="15.2" customHeight="1">
      <c r="A46" s="87"/>
      <c r="B46" s="76"/>
      <c r="C46" s="50" t="s">
        <v>116</v>
      </c>
      <c r="D46" s="67"/>
      <c r="E46" s="89"/>
      <c r="F46" s="67"/>
    </row>
    <row r="47" spans="1:6" s="3" customFormat="1" ht="15.2" customHeight="1">
      <c r="A47" s="87"/>
      <c r="B47" s="76"/>
      <c r="C47" s="50" t="s">
        <v>163</v>
      </c>
      <c r="D47" s="67"/>
      <c r="E47" s="89"/>
      <c r="F47" s="67"/>
    </row>
    <row r="48" spans="1:6" s="3" customFormat="1" ht="15.2" customHeight="1">
      <c r="A48" s="87"/>
      <c r="B48" s="77"/>
      <c r="C48" s="50" t="s">
        <v>117</v>
      </c>
      <c r="D48" s="68"/>
      <c r="E48" s="90"/>
      <c r="F48" s="68"/>
    </row>
    <row r="49" spans="1:6" s="3" customFormat="1" ht="15.2" customHeight="1">
      <c r="A49" s="87" t="s">
        <v>209</v>
      </c>
      <c r="B49" s="75" t="s">
        <v>118</v>
      </c>
      <c r="C49" s="51" t="s">
        <v>1</v>
      </c>
      <c r="D49" s="78"/>
      <c r="E49" s="70">
        <v>8</v>
      </c>
      <c r="F49" s="78">
        <v>19</v>
      </c>
    </row>
    <row r="50" spans="1:6" s="3" customFormat="1" ht="15.2" customHeight="1">
      <c r="A50" s="87"/>
      <c r="B50" s="76"/>
      <c r="C50" s="51" t="s">
        <v>21</v>
      </c>
      <c r="D50" s="79"/>
      <c r="E50" s="71"/>
      <c r="F50" s="79"/>
    </row>
    <row r="51" spans="1:6" s="3" customFormat="1" ht="15.2" customHeight="1">
      <c r="A51" s="87"/>
      <c r="B51" s="76"/>
      <c r="C51" s="51" t="s">
        <v>22</v>
      </c>
      <c r="D51" s="79"/>
      <c r="E51" s="71"/>
      <c r="F51" s="79"/>
    </row>
    <row r="52" spans="1:6" s="3" customFormat="1" ht="15.2" customHeight="1">
      <c r="A52" s="87"/>
      <c r="B52" s="76"/>
      <c r="C52" s="51" t="s">
        <v>119</v>
      </c>
      <c r="D52" s="79"/>
      <c r="E52" s="71"/>
      <c r="F52" s="79"/>
    </row>
    <row r="53" spans="1:6" s="3" customFormat="1" ht="15.2" customHeight="1">
      <c r="A53" s="87"/>
      <c r="B53" s="76"/>
      <c r="C53" s="51" t="s">
        <v>24</v>
      </c>
      <c r="D53" s="79"/>
      <c r="E53" s="71"/>
      <c r="F53" s="79"/>
    </row>
    <row r="54" spans="1:6" s="3" customFormat="1" ht="15.2" customHeight="1">
      <c r="A54" s="87"/>
      <c r="B54" s="76"/>
      <c r="C54" s="51" t="s">
        <v>161</v>
      </c>
      <c r="D54" s="79"/>
      <c r="E54" s="71"/>
      <c r="F54" s="79"/>
    </row>
    <row r="55" spans="1:6" s="3" customFormat="1" ht="15.2" customHeight="1">
      <c r="A55" s="87"/>
      <c r="B55" s="77"/>
      <c r="C55" s="51" t="s">
        <v>120</v>
      </c>
      <c r="D55" s="80"/>
      <c r="E55" s="72"/>
      <c r="F55" s="80"/>
    </row>
    <row r="56" spans="1:6" s="3" customFormat="1" ht="15.2" customHeight="1">
      <c r="A56" s="87"/>
      <c r="B56" s="75" t="s">
        <v>121</v>
      </c>
      <c r="C56" s="50" t="s">
        <v>1</v>
      </c>
      <c r="D56" s="66"/>
      <c r="E56" s="70">
        <v>6</v>
      </c>
      <c r="F56" s="78">
        <v>12</v>
      </c>
    </row>
    <row r="57" spans="1:6" s="3" customFormat="1" ht="15.2" customHeight="1">
      <c r="A57" s="87"/>
      <c r="B57" s="76"/>
      <c r="C57" s="50" t="s">
        <v>27</v>
      </c>
      <c r="D57" s="67"/>
      <c r="E57" s="71"/>
      <c r="F57" s="79"/>
    </row>
    <row r="58" spans="1:6" s="3" customFormat="1" ht="15.2" customHeight="1">
      <c r="A58" s="87"/>
      <c r="B58" s="76"/>
      <c r="C58" s="50" t="s">
        <v>28</v>
      </c>
      <c r="D58" s="67"/>
      <c r="E58" s="71"/>
      <c r="F58" s="79"/>
    </row>
    <row r="59" spans="1:6" s="3" customFormat="1" ht="15.2" customHeight="1">
      <c r="A59" s="87"/>
      <c r="B59" s="76"/>
      <c r="C59" s="50" t="s">
        <v>29</v>
      </c>
      <c r="D59" s="67"/>
      <c r="E59" s="71"/>
      <c r="F59" s="79"/>
    </row>
    <row r="60" spans="1:6" s="3" customFormat="1" ht="15.2" customHeight="1">
      <c r="A60" s="87"/>
      <c r="B60" s="77"/>
      <c r="C60" s="50" t="s">
        <v>30</v>
      </c>
      <c r="D60" s="68"/>
      <c r="E60" s="72"/>
      <c r="F60" s="80"/>
    </row>
    <row r="61" spans="1:6" s="3" customFormat="1" ht="15" customHeight="1">
      <c r="A61" s="87"/>
      <c r="B61" s="83" t="s">
        <v>122</v>
      </c>
      <c r="C61" s="28" t="s">
        <v>1</v>
      </c>
      <c r="D61" s="64"/>
      <c r="E61" s="63">
        <v>8</v>
      </c>
      <c r="F61" s="65">
        <v>31</v>
      </c>
    </row>
    <row r="62" spans="1:6" s="3" customFormat="1" ht="15" customHeight="1">
      <c r="A62" s="87"/>
      <c r="B62" s="83"/>
      <c r="C62" s="28" t="s">
        <v>159</v>
      </c>
      <c r="D62" s="64"/>
      <c r="E62" s="63"/>
      <c r="F62" s="65"/>
    </row>
    <row r="63" spans="1:6" s="3" customFormat="1" ht="15" customHeight="1">
      <c r="A63" s="87"/>
      <c r="B63" s="83"/>
      <c r="C63" s="28" t="s">
        <v>31</v>
      </c>
      <c r="D63" s="64"/>
      <c r="E63" s="63"/>
      <c r="F63" s="65"/>
    </row>
    <row r="64" spans="1:6" s="3" customFormat="1" ht="15" customHeight="1">
      <c r="A64" s="87"/>
      <c r="B64" s="83"/>
      <c r="C64" s="28" t="s">
        <v>32</v>
      </c>
      <c r="D64" s="64"/>
      <c r="E64" s="63"/>
      <c r="F64" s="65"/>
    </row>
    <row r="65" spans="1:6" s="3" customFormat="1" ht="15" customHeight="1">
      <c r="A65" s="87"/>
      <c r="B65" s="83"/>
      <c r="C65" s="28" t="s">
        <v>154</v>
      </c>
      <c r="D65" s="64"/>
      <c r="E65" s="63"/>
      <c r="F65" s="65"/>
    </row>
    <row r="66" spans="1:6" s="3" customFormat="1" ht="15" customHeight="1">
      <c r="A66" s="87"/>
      <c r="B66" s="83"/>
      <c r="C66" s="28" t="s">
        <v>33</v>
      </c>
      <c r="D66" s="64"/>
      <c r="E66" s="63"/>
      <c r="F66" s="65"/>
    </row>
    <row r="67" spans="1:6" s="3" customFormat="1" ht="15" customHeight="1">
      <c r="A67" s="87"/>
      <c r="B67" s="83"/>
      <c r="C67" s="28" t="s">
        <v>34</v>
      </c>
      <c r="D67" s="64"/>
      <c r="E67" s="63"/>
      <c r="F67" s="65"/>
    </row>
    <row r="68" spans="1:6" s="3" customFormat="1" ht="15" customHeight="1">
      <c r="A68" s="87"/>
      <c r="B68" s="83"/>
      <c r="C68" s="28" t="s">
        <v>160</v>
      </c>
      <c r="D68" s="64"/>
      <c r="E68" s="63"/>
      <c r="F68" s="65"/>
    </row>
    <row r="69" spans="1:6" s="3" customFormat="1" ht="15" customHeight="1">
      <c r="A69" s="87"/>
      <c r="B69" s="83" t="s">
        <v>123</v>
      </c>
      <c r="C69" s="28" t="s">
        <v>1</v>
      </c>
      <c r="D69" s="64"/>
      <c r="E69" s="86">
        <v>6</v>
      </c>
      <c r="F69" s="64">
        <v>25</v>
      </c>
    </row>
    <row r="70" spans="1:6" s="3" customFormat="1" ht="15" customHeight="1">
      <c r="A70" s="87"/>
      <c r="B70" s="83"/>
      <c r="C70" s="28" t="s">
        <v>35</v>
      </c>
      <c r="D70" s="64"/>
      <c r="E70" s="86"/>
      <c r="F70" s="64"/>
    </row>
    <row r="71" spans="1:6" s="3" customFormat="1" ht="15" customHeight="1">
      <c r="A71" s="87"/>
      <c r="B71" s="83"/>
      <c r="C71" s="28" t="s">
        <v>124</v>
      </c>
      <c r="D71" s="64"/>
      <c r="E71" s="86"/>
      <c r="F71" s="64"/>
    </row>
    <row r="72" spans="1:6" s="3" customFormat="1" ht="15" customHeight="1">
      <c r="A72" s="87"/>
      <c r="B72" s="83"/>
      <c r="C72" s="28" t="s">
        <v>125</v>
      </c>
      <c r="D72" s="64"/>
      <c r="E72" s="86"/>
      <c r="F72" s="64"/>
    </row>
    <row r="73" spans="1:6" s="3" customFormat="1" ht="15" customHeight="1">
      <c r="A73" s="87"/>
      <c r="B73" s="83" t="s">
        <v>126</v>
      </c>
      <c r="C73" s="28" t="s">
        <v>1</v>
      </c>
      <c r="D73" s="65"/>
      <c r="E73" s="63">
        <v>8</v>
      </c>
      <c r="F73" s="65">
        <v>26</v>
      </c>
    </row>
    <row r="74" spans="1:6" s="3" customFormat="1" ht="15" customHeight="1">
      <c r="A74" s="87"/>
      <c r="B74" s="83"/>
      <c r="C74" s="28" t="s">
        <v>165</v>
      </c>
      <c r="D74" s="65"/>
      <c r="E74" s="63"/>
      <c r="F74" s="65"/>
    </row>
    <row r="75" spans="1:6" s="3" customFormat="1" ht="15" customHeight="1">
      <c r="A75" s="87"/>
      <c r="B75" s="83"/>
      <c r="C75" s="28" t="s">
        <v>166</v>
      </c>
      <c r="D75" s="65"/>
      <c r="E75" s="63"/>
      <c r="F75" s="65"/>
    </row>
    <row r="76" spans="1:6" s="3" customFormat="1" ht="15" customHeight="1">
      <c r="A76" s="87"/>
      <c r="B76" s="83"/>
      <c r="C76" s="28" t="s">
        <v>167</v>
      </c>
      <c r="D76" s="65"/>
      <c r="E76" s="63"/>
      <c r="F76" s="65"/>
    </row>
    <row r="77" spans="1:6" s="3" customFormat="1" ht="15" customHeight="1">
      <c r="A77" s="87"/>
      <c r="B77" s="83"/>
      <c r="C77" s="28" t="s">
        <v>39</v>
      </c>
      <c r="D77" s="69"/>
      <c r="E77" s="63"/>
      <c r="F77" s="65"/>
    </row>
    <row r="78" spans="1:6" s="3" customFormat="1" ht="15" customHeight="1">
      <c r="A78" s="87"/>
      <c r="B78" s="83"/>
      <c r="C78" s="28" t="s">
        <v>168</v>
      </c>
      <c r="D78" s="65"/>
      <c r="E78" s="63"/>
      <c r="F78" s="65"/>
    </row>
    <row r="79" spans="1:6" s="3" customFormat="1" ht="15" customHeight="1">
      <c r="A79" s="87"/>
      <c r="B79" s="83"/>
      <c r="C79" s="28" t="s">
        <v>169</v>
      </c>
      <c r="D79" s="65"/>
      <c r="E79" s="63"/>
      <c r="F79" s="65"/>
    </row>
    <row r="80" spans="1:6" s="3" customFormat="1" ht="15" customHeight="1">
      <c r="A80" s="87"/>
      <c r="B80" s="83"/>
      <c r="C80" s="28" t="s">
        <v>170</v>
      </c>
      <c r="D80" s="65"/>
      <c r="E80" s="63"/>
      <c r="F80" s="65"/>
    </row>
    <row r="81" spans="1:6" s="3" customFormat="1" ht="15" customHeight="1">
      <c r="A81" s="87"/>
      <c r="B81" s="83" t="s">
        <v>127</v>
      </c>
      <c r="C81" s="28" t="s">
        <v>1</v>
      </c>
      <c r="D81" s="64"/>
      <c r="E81" s="86">
        <v>4</v>
      </c>
      <c r="F81" s="64">
        <v>19</v>
      </c>
    </row>
    <row r="82" spans="1:6" s="3" customFormat="1" ht="15" customHeight="1">
      <c r="A82" s="87"/>
      <c r="B82" s="83"/>
      <c r="C82" s="28" t="s">
        <v>40</v>
      </c>
      <c r="D82" s="64"/>
      <c r="E82" s="86"/>
      <c r="F82" s="64"/>
    </row>
    <row r="83" spans="1:6" s="3" customFormat="1" ht="15" customHeight="1">
      <c r="A83" s="87"/>
      <c r="B83" s="83"/>
      <c r="C83" s="28" t="s">
        <v>41</v>
      </c>
      <c r="D83" s="64"/>
      <c r="E83" s="86"/>
      <c r="F83" s="64"/>
    </row>
    <row r="84" spans="1:6" s="3" customFormat="1" ht="15" customHeight="1">
      <c r="A84" s="87"/>
      <c r="B84" s="83"/>
      <c r="C84" s="28" t="s">
        <v>42</v>
      </c>
      <c r="D84" s="64"/>
      <c r="E84" s="86"/>
      <c r="F84" s="64"/>
    </row>
    <row r="85" spans="1:6" s="3" customFormat="1" ht="20.100000000000001" customHeight="1">
      <c r="A85" s="87"/>
      <c r="B85" s="39" t="s">
        <v>128</v>
      </c>
      <c r="C85" s="28" t="s">
        <v>1</v>
      </c>
      <c r="D85" s="28"/>
      <c r="E85" s="27">
        <v>1</v>
      </c>
      <c r="F85" s="28">
        <v>8</v>
      </c>
    </row>
    <row r="86" spans="1:6" s="3" customFormat="1" ht="20.100000000000001" customHeight="1">
      <c r="A86" s="87"/>
      <c r="B86" s="46" t="s">
        <v>164</v>
      </c>
      <c r="C86" s="23" t="s">
        <v>1</v>
      </c>
      <c r="D86" s="23"/>
      <c r="E86" s="47">
        <v>1</v>
      </c>
      <c r="F86" s="23">
        <v>8</v>
      </c>
    </row>
    <row r="87" spans="1:6" s="2" customFormat="1" ht="20.100000000000001" customHeight="1">
      <c r="A87" s="87"/>
      <c r="B87" s="28" t="s">
        <v>129</v>
      </c>
      <c r="C87" s="43"/>
      <c r="D87" s="43"/>
      <c r="E87" s="43">
        <f>SUM(E4:E86)</f>
        <v>103</v>
      </c>
      <c r="F87" s="43">
        <f>SUM(F4:F86)</f>
        <v>326</v>
      </c>
    </row>
    <row r="88" spans="1:6" s="4" customFormat="1" ht="18" customHeight="1">
      <c r="A88" s="74" t="s">
        <v>52</v>
      </c>
      <c r="B88" s="42" t="s">
        <v>49</v>
      </c>
      <c r="C88" s="43"/>
      <c r="D88" s="43"/>
      <c r="E88" s="49">
        <v>1</v>
      </c>
      <c r="F88" s="50">
        <v>2</v>
      </c>
    </row>
    <row r="89" spans="1:6" s="4" customFormat="1" ht="18" customHeight="1">
      <c r="A89" s="74"/>
      <c r="B89" s="42" t="s">
        <v>50</v>
      </c>
      <c r="C89" s="43"/>
      <c r="D89" s="43"/>
      <c r="E89" s="49">
        <v>1</v>
      </c>
      <c r="F89" s="50">
        <v>6</v>
      </c>
    </row>
    <row r="90" spans="1:6" s="4" customFormat="1" ht="18" customHeight="1">
      <c r="A90" s="74"/>
      <c r="B90" s="42" t="s">
        <v>51</v>
      </c>
      <c r="C90" s="43"/>
      <c r="D90" s="43"/>
      <c r="E90" s="49">
        <v>5</v>
      </c>
      <c r="F90" s="51">
        <v>11</v>
      </c>
    </row>
    <row r="91" spans="1:6" s="4" customFormat="1" ht="15.95" customHeight="1">
      <c r="A91" s="74"/>
      <c r="B91" s="50" t="s">
        <v>129</v>
      </c>
      <c r="C91" s="43"/>
      <c r="D91" s="43"/>
      <c r="E91" s="43">
        <f t="shared" ref="E91:F91" si="0">SUM(E88:E90)</f>
        <v>7</v>
      </c>
      <c r="F91" s="43">
        <f t="shared" si="0"/>
        <v>19</v>
      </c>
    </row>
    <row r="92" spans="1:6" s="6" customFormat="1" ht="27.95" customHeight="1">
      <c r="A92" s="74" t="s">
        <v>202</v>
      </c>
      <c r="B92" s="42" t="s">
        <v>217</v>
      </c>
      <c r="C92" s="50" t="s">
        <v>1</v>
      </c>
      <c r="D92" s="50"/>
      <c r="E92" s="49">
        <v>1</v>
      </c>
      <c r="F92" s="51">
        <v>4</v>
      </c>
    </row>
    <row r="93" spans="1:6" s="6" customFormat="1" ht="27.95" customHeight="1">
      <c r="A93" s="74"/>
      <c r="B93" s="42" t="s">
        <v>130</v>
      </c>
      <c r="C93" s="50" t="s">
        <v>1</v>
      </c>
      <c r="D93" s="50"/>
      <c r="E93" s="49">
        <v>1</v>
      </c>
      <c r="F93" s="50">
        <v>14</v>
      </c>
    </row>
    <row r="94" spans="1:6" s="6" customFormat="1" ht="20.100000000000001" customHeight="1">
      <c r="A94" s="74"/>
      <c r="B94" s="55" t="s">
        <v>218</v>
      </c>
      <c r="C94" s="54"/>
      <c r="D94" s="54"/>
      <c r="E94" s="56"/>
      <c r="F94" s="54"/>
    </row>
    <row r="95" spans="1:6" s="4" customFormat="1" ht="20.100000000000001" customHeight="1">
      <c r="A95" s="74"/>
      <c r="B95" s="50" t="s">
        <v>129</v>
      </c>
      <c r="C95" s="50"/>
      <c r="D95" s="50"/>
      <c r="E95" s="43">
        <f t="shared" ref="E95:F95" si="1">SUM(E92:E93)</f>
        <v>2</v>
      </c>
      <c r="F95" s="43">
        <f t="shared" si="1"/>
        <v>18</v>
      </c>
    </row>
    <row r="96" spans="1:6" s="2" customFormat="1" ht="27.95" customHeight="1">
      <c r="A96" s="74" t="s">
        <v>201</v>
      </c>
      <c r="B96" s="42" t="s">
        <v>203</v>
      </c>
      <c r="C96" s="28" t="s">
        <v>113</v>
      </c>
      <c r="D96" s="28"/>
      <c r="E96" s="27">
        <v>1</v>
      </c>
      <c r="F96" s="28">
        <v>3</v>
      </c>
    </row>
    <row r="97" spans="1:9" s="2" customFormat="1">
      <c r="A97" s="74"/>
      <c r="B97" s="75" t="s">
        <v>156</v>
      </c>
      <c r="C97" s="28" t="s">
        <v>113</v>
      </c>
      <c r="D97" s="64"/>
      <c r="E97" s="86">
        <v>5</v>
      </c>
      <c r="F97" s="64">
        <v>14</v>
      </c>
    </row>
    <row r="98" spans="1:9" s="2" customFormat="1">
      <c r="A98" s="74"/>
      <c r="B98" s="76"/>
      <c r="C98" s="28" t="s">
        <v>177</v>
      </c>
      <c r="D98" s="64"/>
      <c r="E98" s="86"/>
      <c r="F98" s="64"/>
    </row>
    <row r="99" spans="1:9" s="2" customFormat="1">
      <c r="A99" s="74"/>
      <c r="B99" s="76"/>
      <c r="C99" s="23" t="s">
        <v>178</v>
      </c>
      <c r="D99" s="64"/>
      <c r="E99" s="86"/>
      <c r="F99" s="64"/>
      <c r="G99" s="61"/>
      <c r="H99" s="62"/>
      <c r="I99" s="62"/>
    </row>
    <row r="100" spans="1:9" s="2" customFormat="1">
      <c r="A100" s="74"/>
      <c r="B100" s="76"/>
      <c r="C100" s="28" t="s">
        <v>95</v>
      </c>
      <c r="D100" s="64"/>
      <c r="E100" s="86"/>
      <c r="F100" s="64"/>
      <c r="G100" s="61"/>
      <c r="H100" s="62"/>
      <c r="I100" s="62"/>
    </row>
    <row r="101" spans="1:9" s="2" customFormat="1">
      <c r="A101" s="74"/>
      <c r="B101" s="77"/>
      <c r="C101" s="28" t="s">
        <v>94</v>
      </c>
      <c r="D101" s="64"/>
      <c r="E101" s="86"/>
      <c r="F101" s="64"/>
      <c r="G101" s="61"/>
      <c r="H101" s="62"/>
      <c r="I101" s="62"/>
    </row>
    <row r="102" spans="1:9" s="2" customFormat="1" ht="20.100000000000001" customHeight="1">
      <c r="A102" s="74"/>
      <c r="B102" s="42" t="s">
        <v>151</v>
      </c>
      <c r="C102" s="28" t="s">
        <v>43</v>
      </c>
      <c r="D102" s="28"/>
      <c r="E102" s="27">
        <v>1</v>
      </c>
      <c r="F102" s="28">
        <v>4</v>
      </c>
    </row>
    <row r="103" spans="1:9" s="2" customFormat="1" ht="20.100000000000001" customHeight="1">
      <c r="A103" s="74"/>
      <c r="B103" s="42" t="s">
        <v>53</v>
      </c>
      <c r="C103" s="28"/>
      <c r="D103" s="28"/>
      <c r="E103" s="19"/>
      <c r="F103" s="28"/>
    </row>
    <row r="104" spans="1:9" s="2" customFormat="1" ht="27.95" customHeight="1">
      <c r="A104" s="74"/>
      <c r="B104" s="42" t="s">
        <v>54</v>
      </c>
      <c r="C104" s="28" t="s">
        <v>43</v>
      </c>
      <c r="D104" s="28"/>
      <c r="E104" s="27">
        <v>1</v>
      </c>
      <c r="F104" s="28">
        <v>2</v>
      </c>
    </row>
    <row r="105" spans="1:9" s="2" customFormat="1" ht="20.100000000000001" customHeight="1">
      <c r="A105" s="74"/>
      <c r="B105" s="28" t="s">
        <v>0</v>
      </c>
      <c r="C105" s="28"/>
      <c r="D105" s="28"/>
      <c r="E105" s="50">
        <f t="shared" ref="E105:F105" si="2">SUM(E97:E104)</f>
        <v>7</v>
      </c>
      <c r="F105" s="50">
        <f t="shared" si="2"/>
        <v>20</v>
      </c>
    </row>
    <row r="106" spans="1:9" s="2" customFormat="1" ht="20.100000000000001" customHeight="1">
      <c r="A106" s="74" t="s">
        <v>56</v>
      </c>
      <c r="B106" s="42" t="s">
        <v>221</v>
      </c>
      <c r="C106" s="28" t="s">
        <v>1</v>
      </c>
      <c r="D106" s="28"/>
      <c r="E106" s="49">
        <v>1</v>
      </c>
      <c r="F106" s="28">
        <v>7</v>
      </c>
    </row>
    <row r="107" spans="1:9" ht="20.100000000000001" customHeight="1">
      <c r="A107" s="74"/>
      <c r="B107" s="42" t="s">
        <v>55</v>
      </c>
      <c r="C107" s="48"/>
      <c r="D107" s="48"/>
      <c r="E107" s="49"/>
      <c r="F107" s="28"/>
    </row>
    <row r="108" spans="1:9" ht="20.100000000000001" customHeight="1">
      <c r="A108" s="74"/>
      <c r="B108" s="42" t="s">
        <v>219</v>
      </c>
      <c r="C108" s="48"/>
      <c r="D108" s="48"/>
      <c r="E108" s="49"/>
      <c r="F108" s="28"/>
    </row>
    <row r="109" spans="1:9" ht="20.100000000000001" customHeight="1">
      <c r="A109" s="74"/>
      <c r="B109" s="42" t="s">
        <v>220</v>
      </c>
      <c r="C109" s="48"/>
      <c r="D109" s="48"/>
      <c r="E109" s="49"/>
      <c r="F109" s="28"/>
    </row>
    <row r="110" spans="1:9" ht="20.100000000000001" customHeight="1">
      <c r="A110" s="74"/>
      <c r="B110" s="28" t="s">
        <v>129</v>
      </c>
      <c r="C110" s="48"/>
      <c r="D110" s="48"/>
      <c r="E110" s="43">
        <f t="shared" ref="E110:F110" si="3">SUM(E106)</f>
        <v>1</v>
      </c>
      <c r="F110" s="43">
        <f t="shared" si="3"/>
        <v>7</v>
      </c>
    </row>
    <row r="111" spans="1:9" s="13" customFormat="1" ht="20.100000000000001" customHeight="1">
      <c r="A111" s="73" t="s">
        <v>132</v>
      </c>
      <c r="B111" s="73"/>
      <c r="C111" s="29"/>
      <c r="D111" s="29"/>
      <c r="E111" s="52">
        <f>SUM(E105,E95,E91,E87,E110)</f>
        <v>120</v>
      </c>
      <c r="F111" s="52">
        <f>SUM(F105,F95,F91,F87,F110)</f>
        <v>390</v>
      </c>
    </row>
  </sheetData>
  <mergeCells count="70">
    <mergeCell ref="A4:A48"/>
    <mergeCell ref="D11:D13"/>
    <mergeCell ref="D8:D10"/>
    <mergeCell ref="A96:A105"/>
    <mergeCell ref="F38:F48"/>
    <mergeCell ref="E38:E48"/>
    <mergeCell ref="D38:D48"/>
    <mergeCell ref="F31:F37"/>
    <mergeCell ref="E31:E37"/>
    <mergeCell ref="B81:B84"/>
    <mergeCell ref="E97:E101"/>
    <mergeCell ref="D81:D84"/>
    <mergeCell ref="E81:E84"/>
    <mergeCell ref="B56:B60"/>
    <mergeCell ref="A49:A87"/>
    <mergeCell ref="F56:F60"/>
    <mergeCell ref="F2:F3"/>
    <mergeCell ref="F8:F13"/>
    <mergeCell ref="F14:F17"/>
    <mergeCell ref="F18:F25"/>
    <mergeCell ref="F26:F30"/>
    <mergeCell ref="F61:F68"/>
    <mergeCell ref="F69:F72"/>
    <mergeCell ref="E8:E13"/>
    <mergeCell ref="E14:E17"/>
    <mergeCell ref="E18:E25"/>
    <mergeCell ref="E26:E30"/>
    <mergeCell ref="E56:E60"/>
    <mergeCell ref="E61:E68"/>
    <mergeCell ref="E69:E72"/>
    <mergeCell ref="D31:D33"/>
    <mergeCell ref="D34:D37"/>
    <mergeCell ref="D29:D30"/>
    <mergeCell ref="D26:D28"/>
    <mergeCell ref="B31:B37"/>
    <mergeCell ref="B38:B48"/>
    <mergeCell ref="D49:D55"/>
    <mergeCell ref="B49:B55"/>
    <mergeCell ref="A1:F1"/>
    <mergeCell ref="D18:D25"/>
    <mergeCell ref="A2:A3"/>
    <mergeCell ref="B26:B30"/>
    <mergeCell ref="B14:B17"/>
    <mergeCell ref="D14:D17"/>
    <mergeCell ref="B8:B13"/>
    <mergeCell ref="D2:D3"/>
    <mergeCell ref="B2:B3"/>
    <mergeCell ref="C2:C3"/>
    <mergeCell ref="E2:E3"/>
    <mergeCell ref="F49:F55"/>
    <mergeCell ref="B18:B25"/>
    <mergeCell ref="D56:D60"/>
    <mergeCell ref="D73:D80"/>
    <mergeCell ref="E49:E55"/>
    <mergeCell ref="A111:B111"/>
    <mergeCell ref="A106:A110"/>
    <mergeCell ref="A92:A95"/>
    <mergeCell ref="A88:A91"/>
    <mergeCell ref="B97:B101"/>
    <mergeCell ref="D97:D101"/>
    <mergeCell ref="B73:B80"/>
    <mergeCell ref="B69:B72"/>
    <mergeCell ref="D69:D72"/>
    <mergeCell ref="D61:D68"/>
    <mergeCell ref="B61:B68"/>
    <mergeCell ref="G99:I101"/>
    <mergeCell ref="E73:E80"/>
    <mergeCell ref="F97:F101"/>
    <mergeCell ref="F73:F80"/>
    <mergeCell ref="F81:F8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tabSelected="1" workbookViewId="0">
      <selection sqref="A1:K1"/>
    </sheetView>
  </sheetViews>
  <sheetFormatPr defaultRowHeight="13.5"/>
  <cols>
    <col min="1" max="1" width="18.125" style="8" customWidth="1"/>
    <col min="2" max="2" width="18.875" style="9" customWidth="1"/>
    <col min="3" max="3" width="15.875" style="11" customWidth="1"/>
    <col min="4" max="5" width="9" style="7" hidden="1" customWidth="1"/>
    <col min="6" max="6" width="8.625" style="17" hidden="1" customWidth="1"/>
    <col min="7" max="7" width="6.125" style="7" hidden="1" customWidth="1"/>
    <col min="8" max="8" width="11.75" style="25" customWidth="1"/>
    <col min="9" max="9" width="1.375" style="26" hidden="1" customWidth="1"/>
    <col min="10" max="10" width="12.75" style="25" customWidth="1"/>
    <col min="11" max="11" width="9.375" style="25" customWidth="1"/>
    <col min="12" max="16384" width="9" style="7"/>
  </cols>
  <sheetData>
    <row r="1" spans="1:11" ht="36" customHeight="1">
      <c r="A1" s="91" t="s">
        <v>222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1" s="15" customFormat="1" ht="20.100000000000001" customHeight="1">
      <c r="A2" s="57" t="s">
        <v>57</v>
      </c>
      <c r="B2" s="57" t="s">
        <v>58</v>
      </c>
      <c r="C2" s="57" t="s">
        <v>210</v>
      </c>
      <c r="D2" s="59" t="s">
        <v>180</v>
      </c>
      <c r="E2" s="59" t="s">
        <v>181</v>
      </c>
      <c r="F2" s="58" t="s">
        <v>182</v>
      </c>
      <c r="G2" s="57" t="s">
        <v>183</v>
      </c>
      <c r="H2" s="57" t="s">
        <v>213</v>
      </c>
      <c r="I2" s="60" t="s">
        <v>184</v>
      </c>
      <c r="J2" s="57" t="s">
        <v>214</v>
      </c>
      <c r="K2" s="57" t="s">
        <v>211</v>
      </c>
    </row>
    <row r="3" spans="1:11">
      <c r="A3" s="112" t="s">
        <v>83</v>
      </c>
      <c r="B3" s="110" t="s">
        <v>59</v>
      </c>
      <c r="C3" s="14" t="s">
        <v>97</v>
      </c>
      <c r="D3" s="101">
        <v>723</v>
      </c>
      <c r="E3" s="101">
        <v>1149.5</v>
      </c>
      <c r="F3" s="107" t="e">
        <f>40/20+(#REF!-40)/40+E3/1000</f>
        <v>#REF!</v>
      </c>
      <c r="G3" s="113"/>
      <c r="H3" s="95" t="s">
        <v>187</v>
      </c>
      <c r="I3" s="93">
        <v>2.9</v>
      </c>
      <c r="J3" s="95">
        <v>3</v>
      </c>
      <c r="K3" s="92">
        <v>4</v>
      </c>
    </row>
    <row r="4" spans="1:11">
      <c r="A4" s="112"/>
      <c r="B4" s="110"/>
      <c r="C4" s="14" t="s">
        <v>133</v>
      </c>
      <c r="D4" s="102"/>
      <c r="E4" s="102"/>
      <c r="F4" s="108"/>
      <c r="G4" s="113"/>
      <c r="H4" s="95"/>
      <c r="I4" s="93"/>
      <c r="J4" s="95"/>
      <c r="K4" s="92"/>
    </row>
    <row r="5" spans="1:11">
      <c r="A5" s="112"/>
      <c r="B5" s="110"/>
      <c r="C5" s="14" t="s">
        <v>134</v>
      </c>
      <c r="D5" s="102"/>
      <c r="E5" s="102"/>
      <c r="F5" s="108"/>
      <c r="G5" s="113"/>
      <c r="H5" s="95"/>
      <c r="I5" s="93"/>
      <c r="J5" s="95"/>
      <c r="K5" s="92"/>
    </row>
    <row r="6" spans="1:11">
      <c r="A6" s="112"/>
      <c r="B6" s="110"/>
      <c r="C6" s="12" t="s">
        <v>135</v>
      </c>
      <c r="D6" s="103"/>
      <c r="E6" s="103"/>
      <c r="F6" s="109"/>
      <c r="G6" s="113"/>
      <c r="H6" s="95"/>
      <c r="I6" s="93"/>
      <c r="J6" s="95"/>
      <c r="K6" s="92"/>
    </row>
    <row r="7" spans="1:11">
      <c r="A7" s="112"/>
      <c r="B7" s="110" t="s">
        <v>60</v>
      </c>
      <c r="C7" s="14" t="s">
        <v>136</v>
      </c>
      <c r="D7" s="101">
        <v>974</v>
      </c>
      <c r="E7" s="101">
        <v>1077.5999999999999</v>
      </c>
      <c r="F7" s="107" t="e">
        <f>40/20+(#REF!-40)/40+E7/1000</f>
        <v>#REF!</v>
      </c>
      <c r="G7" s="113"/>
      <c r="H7" s="95" t="s">
        <v>187</v>
      </c>
      <c r="I7" s="93">
        <v>3.9</v>
      </c>
      <c r="J7" s="95">
        <v>4</v>
      </c>
      <c r="K7" s="92">
        <v>3</v>
      </c>
    </row>
    <row r="8" spans="1:11">
      <c r="A8" s="112"/>
      <c r="B8" s="110"/>
      <c r="C8" s="14" t="s">
        <v>133</v>
      </c>
      <c r="D8" s="102"/>
      <c r="E8" s="102"/>
      <c r="F8" s="108"/>
      <c r="G8" s="113"/>
      <c r="H8" s="95"/>
      <c r="I8" s="93"/>
      <c r="J8" s="95"/>
      <c r="K8" s="92"/>
    </row>
    <row r="9" spans="1:11">
      <c r="A9" s="112"/>
      <c r="B9" s="110"/>
      <c r="C9" s="14" t="s">
        <v>134</v>
      </c>
      <c r="D9" s="103"/>
      <c r="E9" s="103"/>
      <c r="F9" s="109"/>
      <c r="G9" s="113"/>
      <c r="H9" s="95"/>
      <c r="I9" s="93"/>
      <c r="J9" s="95"/>
      <c r="K9" s="92"/>
    </row>
    <row r="10" spans="1:11">
      <c r="A10" s="112" t="s">
        <v>87</v>
      </c>
      <c r="B10" s="110" t="s">
        <v>61</v>
      </c>
      <c r="C10" s="14" t="s">
        <v>136</v>
      </c>
      <c r="D10" s="101">
        <v>1761</v>
      </c>
      <c r="E10" s="101">
        <v>2598.8000000000002</v>
      </c>
      <c r="F10" s="107" t="e">
        <f>40/20+40/40+(#REF!-80)/80+E10/1000</f>
        <v>#REF!</v>
      </c>
      <c r="G10" s="113">
        <v>2</v>
      </c>
      <c r="H10" s="95" t="s">
        <v>189</v>
      </c>
      <c r="I10" s="93">
        <v>7</v>
      </c>
      <c r="J10" s="95" t="s">
        <v>188</v>
      </c>
      <c r="K10" s="92">
        <v>4</v>
      </c>
    </row>
    <row r="11" spans="1:11">
      <c r="A11" s="112"/>
      <c r="B11" s="110"/>
      <c r="C11" s="14" t="s">
        <v>133</v>
      </c>
      <c r="D11" s="102"/>
      <c r="E11" s="102"/>
      <c r="F11" s="108"/>
      <c r="G11" s="113"/>
      <c r="H11" s="95"/>
      <c r="I11" s="93"/>
      <c r="J11" s="95"/>
      <c r="K11" s="92"/>
    </row>
    <row r="12" spans="1:11">
      <c r="A12" s="112"/>
      <c r="B12" s="110"/>
      <c r="C12" s="14" t="s">
        <v>134</v>
      </c>
      <c r="D12" s="102"/>
      <c r="E12" s="102"/>
      <c r="F12" s="108"/>
      <c r="G12" s="113"/>
      <c r="H12" s="95"/>
      <c r="I12" s="93"/>
      <c r="J12" s="95"/>
      <c r="K12" s="92"/>
    </row>
    <row r="13" spans="1:11">
      <c r="A13" s="112"/>
      <c r="B13" s="110"/>
      <c r="C13" s="12" t="s">
        <v>135</v>
      </c>
      <c r="D13" s="103"/>
      <c r="E13" s="103"/>
      <c r="F13" s="109"/>
      <c r="G13" s="113"/>
      <c r="H13" s="95"/>
      <c r="I13" s="93"/>
      <c r="J13" s="95"/>
      <c r="K13" s="92"/>
    </row>
    <row r="14" spans="1:11">
      <c r="A14" s="112" t="s">
        <v>100</v>
      </c>
      <c r="B14" s="110" t="s">
        <v>62</v>
      </c>
      <c r="C14" s="14" t="s">
        <v>136</v>
      </c>
      <c r="D14" s="101">
        <v>1015</v>
      </c>
      <c r="E14" s="101">
        <v>2425.1</v>
      </c>
      <c r="F14" s="107" t="e">
        <f>40/20+40/40+(#REF!-80)/80+E14/1000</f>
        <v>#REF!</v>
      </c>
      <c r="G14" s="113"/>
      <c r="H14" s="95" t="s">
        <v>190</v>
      </c>
      <c r="I14" s="93">
        <v>4.0999999999999996</v>
      </c>
      <c r="J14" s="95" t="s">
        <v>192</v>
      </c>
      <c r="K14" s="92">
        <v>4</v>
      </c>
    </row>
    <row r="15" spans="1:11">
      <c r="A15" s="112"/>
      <c r="B15" s="110"/>
      <c r="C15" s="14" t="s">
        <v>133</v>
      </c>
      <c r="D15" s="102"/>
      <c r="E15" s="102"/>
      <c r="F15" s="108"/>
      <c r="G15" s="113"/>
      <c r="H15" s="95"/>
      <c r="I15" s="93"/>
      <c r="J15" s="95"/>
      <c r="K15" s="92"/>
    </row>
    <row r="16" spans="1:11">
      <c r="A16" s="112"/>
      <c r="B16" s="110"/>
      <c r="C16" s="14" t="s">
        <v>134</v>
      </c>
      <c r="D16" s="102"/>
      <c r="E16" s="102"/>
      <c r="F16" s="108"/>
      <c r="G16" s="113"/>
      <c r="H16" s="95"/>
      <c r="I16" s="93"/>
      <c r="J16" s="95"/>
      <c r="K16" s="92"/>
    </row>
    <row r="17" spans="1:11">
      <c r="A17" s="112"/>
      <c r="B17" s="110"/>
      <c r="C17" s="12" t="s">
        <v>135</v>
      </c>
      <c r="D17" s="103"/>
      <c r="E17" s="103"/>
      <c r="F17" s="109"/>
      <c r="G17" s="113"/>
      <c r="H17" s="95"/>
      <c r="I17" s="93"/>
      <c r="J17" s="95"/>
      <c r="K17" s="92"/>
    </row>
    <row r="18" spans="1:11">
      <c r="A18" s="112"/>
      <c r="B18" s="110" t="s">
        <v>63</v>
      </c>
      <c r="C18" s="14" t="s">
        <v>136</v>
      </c>
      <c r="D18" s="101">
        <v>739</v>
      </c>
      <c r="E18" s="101">
        <v>1213.5</v>
      </c>
      <c r="F18" s="107" t="e">
        <f>40/20+40/40+(#REF!-80)/80+E18/1000</f>
        <v>#REF!</v>
      </c>
      <c r="G18" s="113"/>
      <c r="H18" s="95" t="s">
        <v>193</v>
      </c>
      <c r="I18" s="93">
        <v>3</v>
      </c>
      <c r="J18" s="95" t="s">
        <v>187</v>
      </c>
      <c r="K18" s="92">
        <v>3</v>
      </c>
    </row>
    <row r="19" spans="1:11">
      <c r="A19" s="112"/>
      <c r="B19" s="110"/>
      <c r="C19" s="14" t="s">
        <v>133</v>
      </c>
      <c r="D19" s="102"/>
      <c r="E19" s="102"/>
      <c r="F19" s="108"/>
      <c r="G19" s="113"/>
      <c r="H19" s="95"/>
      <c r="I19" s="93"/>
      <c r="J19" s="95"/>
      <c r="K19" s="92"/>
    </row>
    <row r="20" spans="1:11">
      <c r="A20" s="112"/>
      <c r="B20" s="110"/>
      <c r="C20" s="14" t="s">
        <v>134</v>
      </c>
      <c r="D20" s="103"/>
      <c r="E20" s="103"/>
      <c r="F20" s="109"/>
      <c r="G20" s="113"/>
      <c r="H20" s="95"/>
      <c r="I20" s="93"/>
      <c r="J20" s="95"/>
      <c r="K20" s="92"/>
    </row>
    <row r="21" spans="1:11">
      <c r="A21" s="112" t="s">
        <v>84</v>
      </c>
      <c r="B21" s="110" t="s">
        <v>64</v>
      </c>
      <c r="C21" s="14" t="s">
        <v>136</v>
      </c>
      <c r="D21" s="101">
        <v>1330</v>
      </c>
      <c r="E21" s="101">
        <v>1798.1</v>
      </c>
      <c r="F21" s="107" t="e">
        <f>40/20+40/40+(#REF!-80)/80+E21/1000</f>
        <v>#REF!</v>
      </c>
      <c r="G21" s="113"/>
      <c r="H21" s="95" t="s">
        <v>193</v>
      </c>
      <c r="I21" s="93">
        <v>5.3</v>
      </c>
      <c r="J21" s="95" t="s">
        <v>190</v>
      </c>
      <c r="K21" s="92">
        <v>3</v>
      </c>
    </row>
    <row r="22" spans="1:11">
      <c r="A22" s="112"/>
      <c r="B22" s="110"/>
      <c r="C22" s="14" t="s">
        <v>133</v>
      </c>
      <c r="D22" s="102"/>
      <c r="E22" s="102"/>
      <c r="F22" s="108"/>
      <c r="G22" s="113"/>
      <c r="H22" s="95"/>
      <c r="I22" s="93"/>
      <c r="J22" s="95"/>
      <c r="K22" s="92"/>
    </row>
    <row r="23" spans="1:11">
      <c r="A23" s="112"/>
      <c r="B23" s="110"/>
      <c r="C23" s="14" t="s">
        <v>134</v>
      </c>
      <c r="D23" s="103"/>
      <c r="E23" s="103"/>
      <c r="F23" s="109"/>
      <c r="G23" s="113"/>
      <c r="H23" s="95"/>
      <c r="I23" s="93"/>
      <c r="J23" s="95"/>
      <c r="K23" s="92"/>
    </row>
    <row r="24" spans="1:11">
      <c r="A24" s="112"/>
      <c r="B24" s="110" t="s">
        <v>65</v>
      </c>
      <c r="C24" s="14" t="s">
        <v>136</v>
      </c>
      <c r="D24" s="101">
        <v>1747</v>
      </c>
      <c r="E24" s="101">
        <v>2576.3000000000002</v>
      </c>
      <c r="F24" s="107" t="e">
        <f>40/20+40/40+(#REF!-80)/80+E24/1000</f>
        <v>#REF!</v>
      </c>
      <c r="G24" s="113">
        <v>1</v>
      </c>
      <c r="H24" s="95" t="s">
        <v>189</v>
      </c>
      <c r="I24" s="93">
        <v>7</v>
      </c>
      <c r="J24" s="95" t="s">
        <v>188</v>
      </c>
      <c r="K24" s="92">
        <v>4</v>
      </c>
    </row>
    <row r="25" spans="1:11">
      <c r="A25" s="112"/>
      <c r="B25" s="110"/>
      <c r="C25" s="14" t="s">
        <v>133</v>
      </c>
      <c r="D25" s="102"/>
      <c r="E25" s="102"/>
      <c r="F25" s="108"/>
      <c r="G25" s="113"/>
      <c r="H25" s="95"/>
      <c r="I25" s="93"/>
      <c r="J25" s="95"/>
      <c r="K25" s="92"/>
    </row>
    <row r="26" spans="1:11">
      <c r="A26" s="112"/>
      <c r="B26" s="110"/>
      <c r="C26" s="14" t="s">
        <v>134</v>
      </c>
      <c r="D26" s="102"/>
      <c r="E26" s="102"/>
      <c r="F26" s="108"/>
      <c r="G26" s="113"/>
      <c r="H26" s="95"/>
      <c r="I26" s="93"/>
      <c r="J26" s="95"/>
      <c r="K26" s="92"/>
    </row>
    <row r="27" spans="1:11">
      <c r="A27" s="112"/>
      <c r="B27" s="110"/>
      <c r="C27" s="12" t="s">
        <v>135</v>
      </c>
      <c r="D27" s="103"/>
      <c r="E27" s="103"/>
      <c r="F27" s="109"/>
      <c r="G27" s="113"/>
      <c r="H27" s="95"/>
      <c r="I27" s="93"/>
      <c r="J27" s="95"/>
      <c r="K27" s="92"/>
    </row>
    <row r="28" spans="1:11">
      <c r="A28" s="112"/>
      <c r="B28" s="110" t="s">
        <v>66</v>
      </c>
      <c r="C28" s="14" t="s">
        <v>136</v>
      </c>
      <c r="D28" s="101">
        <v>814</v>
      </c>
      <c r="E28" s="101">
        <v>871.3</v>
      </c>
      <c r="F28" s="107" t="e">
        <f>#REF!/20+E28/1000</f>
        <v>#REF!</v>
      </c>
      <c r="G28" s="113"/>
      <c r="H28" s="95" t="s">
        <v>187</v>
      </c>
      <c r="I28" s="93">
        <v>3.3</v>
      </c>
      <c r="J28" s="95">
        <v>3</v>
      </c>
      <c r="K28" s="92">
        <v>3</v>
      </c>
    </row>
    <row r="29" spans="1:11">
      <c r="A29" s="112"/>
      <c r="B29" s="110"/>
      <c r="C29" s="14" t="s">
        <v>133</v>
      </c>
      <c r="D29" s="102"/>
      <c r="E29" s="102"/>
      <c r="F29" s="108"/>
      <c r="G29" s="113"/>
      <c r="H29" s="95"/>
      <c r="I29" s="93"/>
      <c r="J29" s="95"/>
      <c r="K29" s="92"/>
    </row>
    <row r="30" spans="1:11">
      <c r="A30" s="112"/>
      <c r="B30" s="110"/>
      <c r="C30" s="14" t="s">
        <v>134</v>
      </c>
      <c r="D30" s="103"/>
      <c r="E30" s="103"/>
      <c r="F30" s="109"/>
      <c r="G30" s="113"/>
      <c r="H30" s="95"/>
      <c r="I30" s="93"/>
      <c r="J30" s="95"/>
      <c r="K30" s="92"/>
    </row>
    <row r="31" spans="1:11">
      <c r="A31" s="112" t="s">
        <v>85</v>
      </c>
      <c r="B31" s="110" t="s">
        <v>67</v>
      </c>
      <c r="C31" s="14" t="s">
        <v>137</v>
      </c>
      <c r="D31" s="101">
        <v>552</v>
      </c>
      <c r="E31" s="101">
        <v>770.3</v>
      </c>
      <c r="F31" s="107" t="e">
        <f>#REF!/20+E31/1000</f>
        <v>#REF!</v>
      </c>
      <c r="G31" s="113"/>
      <c r="H31" s="95" t="s">
        <v>187</v>
      </c>
      <c r="I31" s="93">
        <v>2.2000000000000002</v>
      </c>
      <c r="J31" s="95">
        <v>3</v>
      </c>
      <c r="K31" s="92">
        <v>3</v>
      </c>
    </row>
    <row r="32" spans="1:11">
      <c r="A32" s="112"/>
      <c r="B32" s="110"/>
      <c r="C32" s="14" t="s">
        <v>133</v>
      </c>
      <c r="D32" s="102"/>
      <c r="E32" s="102"/>
      <c r="F32" s="108"/>
      <c r="G32" s="113"/>
      <c r="H32" s="95"/>
      <c r="I32" s="93"/>
      <c r="J32" s="95"/>
      <c r="K32" s="92"/>
    </row>
    <row r="33" spans="1:11">
      <c r="A33" s="112"/>
      <c r="B33" s="110"/>
      <c r="C33" s="14" t="s">
        <v>134</v>
      </c>
      <c r="D33" s="103"/>
      <c r="E33" s="103"/>
      <c r="F33" s="109"/>
      <c r="G33" s="113"/>
      <c r="H33" s="95"/>
      <c r="I33" s="93"/>
      <c r="J33" s="95"/>
      <c r="K33" s="92"/>
    </row>
    <row r="34" spans="1:11">
      <c r="A34" s="112" t="s">
        <v>86</v>
      </c>
      <c r="B34" s="110" t="s">
        <v>68</v>
      </c>
      <c r="C34" s="14" t="s">
        <v>136</v>
      </c>
      <c r="D34" s="101">
        <v>1038</v>
      </c>
      <c r="E34" s="101">
        <v>1431.2</v>
      </c>
      <c r="F34" s="107" t="e">
        <f>40/20+40/40+(#REF!-80)/80+E34/1000</f>
        <v>#REF!</v>
      </c>
      <c r="G34" s="113"/>
      <c r="H34" s="95" t="s">
        <v>193</v>
      </c>
      <c r="I34" s="93">
        <v>4.2</v>
      </c>
      <c r="J34" s="95" t="s">
        <v>193</v>
      </c>
      <c r="K34" s="92">
        <v>4</v>
      </c>
    </row>
    <row r="35" spans="1:11">
      <c r="A35" s="112"/>
      <c r="B35" s="110"/>
      <c r="C35" s="14" t="s">
        <v>133</v>
      </c>
      <c r="D35" s="102"/>
      <c r="E35" s="102"/>
      <c r="F35" s="108"/>
      <c r="G35" s="113"/>
      <c r="H35" s="95"/>
      <c r="I35" s="93"/>
      <c r="J35" s="95"/>
      <c r="K35" s="92"/>
    </row>
    <row r="36" spans="1:11">
      <c r="A36" s="112"/>
      <c r="B36" s="110"/>
      <c r="C36" s="14" t="s">
        <v>134</v>
      </c>
      <c r="D36" s="102"/>
      <c r="E36" s="102"/>
      <c r="F36" s="108"/>
      <c r="G36" s="113"/>
      <c r="H36" s="95"/>
      <c r="I36" s="93"/>
      <c r="J36" s="95"/>
      <c r="K36" s="92"/>
    </row>
    <row r="37" spans="1:11">
      <c r="A37" s="112"/>
      <c r="B37" s="110"/>
      <c r="C37" s="12" t="s">
        <v>135</v>
      </c>
      <c r="D37" s="103"/>
      <c r="E37" s="103"/>
      <c r="F37" s="109"/>
      <c r="G37" s="113"/>
      <c r="H37" s="95"/>
      <c r="I37" s="93"/>
      <c r="J37" s="95"/>
      <c r="K37" s="92"/>
    </row>
    <row r="38" spans="1:11">
      <c r="A38" s="112"/>
      <c r="B38" s="110" t="s">
        <v>69</v>
      </c>
      <c r="C38" s="14" t="s">
        <v>136</v>
      </c>
      <c r="D38" s="101">
        <v>1142</v>
      </c>
      <c r="E38" s="104">
        <v>1267.5</v>
      </c>
      <c r="F38" s="107" t="e">
        <f>40/20+(#REF!-40)/40+E38/1000</f>
        <v>#REF!</v>
      </c>
      <c r="G38" s="113"/>
      <c r="H38" s="95" t="s">
        <v>187</v>
      </c>
      <c r="I38" s="93">
        <v>4.5999999999999996</v>
      </c>
      <c r="J38" s="95" t="s">
        <v>193</v>
      </c>
      <c r="K38" s="92">
        <v>3</v>
      </c>
    </row>
    <row r="39" spans="1:11">
      <c r="A39" s="112"/>
      <c r="B39" s="110"/>
      <c r="C39" s="14" t="s">
        <v>133</v>
      </c>
      <c r="D39" s="102"/>
      <c r="E39" s="105"/>
      <c r="F39" s="108"/>
      <c r="G39" s="113"/>
      <c r="H39" s="95"/>
      <c r="I39" s="93"/>
      <c r="J39" s="95"/>
      <c r="K39" s="92"/>
    </row>
    <row r="40" spans="1:11">
      <c r="A40" s="112"/>
      <c r="B40" s="110"/>
      <c r="C40" s="14" t="s">
        <v>134</v>
      </c>
      <c r="D40" s="103"/>
      <c r="E40" s="106"/>
      <c r="F40" s="109"/>
      <c r="G40" s="113"/>
      <c r="H40" s="95"/>
      <c r="I40" s="93"/>
      <c r="J40" s="95"/>
      <c r="K40" s="92"/>
    </row>
    <row r="41" spans="1:11">
      <c r="A41" s="112" t="s">
        <v>88</v>
      </c>
      <c r="B41" s="110" t="s">
        <v>70</v>
      </c>
      <c r="C41" s="14" t="s">
        <v>136</v>
      </c>
      <c r="D41" s="101">
        <v>2549</v>
      </c>
      <c r="E41" s="101">
        <v>3573.7</v>
      </c>
      <c r="F41" s="107" t="e">
        <f>40/20+40/40+(#REF!-80)/80+E41/1000</f>
        <v>#REF!</v>
      </c>
      <c r="G41" s="113"/>
      <c r="H41" s="95" t="s">
        <v>197</v>
      </c>
      <c r="I41" s="93">
        <v>10.199999999999999</v>
      </c>
      <c r="J41" s="95" t="s">
        <v>196</v>
      </c>
      <c r="K41" s="92">
        <v>4</v>
      </c>
    </row>
    <row r="42" spans="1:11">
      <c r="A42" s="112"/>
      <c r="B42" s="110"/>
      <c r="C42" s="14" t="s">
        <v>133</v>
      </c>
      <c r="D42" s="102"/>
      <c r="E42" s="102"/>
      <c r="F42" s="108"/>
      <c r="G42" s="113"/>
      <c r="H42" s="95"/>
      <c r="I42" s="93"/>
      <c r="J42" s="95"/>
      <c r="K42" s="92"/>
    </row>
    <row r="43" spans="1:11">
      <c r="A43" s="112"/>
      <c r="B43" s="110"/>
      <c r="C43" s="14" t="s">
        <v>134</v>
      </c>
      <c r="D43" s="102"/>
      <c r="E43" s="102"/>
      <c r="F43" s="108"/>
      <c r="G43" s="113"/>
      <c r="H43" s="95"/>
      <c r="I43" s="93"/>
      <c r="J43" s="95"/>
      <c r="K43" s="92"/>
    </row>
    <row r="44" spans="1:11">
      <c r="A44" s="112"/>
      <c r="B44" s="110"/>
      <c r="C44" s="12" t="s">
        <v>135</v>
      </c>
      <c r="D44" s="103"/>
      <c r="E44" s="103"/>
      <c r="F44" s="109"/>
      <c r="G44" s="113"/>
      <c r="H44" s="95"/>
      <c r="I44" s="93"/>
      <c r="J44" s="95"/>
      <c r="K44" s="92"/>
    </row>
    <row r="45" spans="1:11">
      <c r="A45" s="112" t="s">
        <v>101</v>
      </c>
      <c r="B45" s="110" t="s">
        <v>71</v>
      </c>
      <c r="C45" s="14" t="s">
        <v>137</v>
      </c>
      <c r="D45" s="101">
        <v>1213</v>
      </c>
      <c r="E45" s="101">
        <v>1478.5</v>
      </c>
      <c r="F45" s="107" t="e">
        <f>40/20+(#REF!-40)/40+E45/1000</f>
        <v>#REF!</v>
      </c>
      <c r="G45" s="113"/>
      <c r="H45" s="95" t="s">
        <v>198</v>
      </c>
      <c r="I45" s="93">
        <v>4.9000000000000004</v>
      </c>
      <c r="J45" s="95" t="s">
        <v>199</v>
      </c>
      <c r="K45" s="92">
        <v>4</v>
      </c>
    </row>
    <row r="46" spans="1:11">
      <c r="A46" s="112"/>
      <c r="B46" s="110"/>
      <c r="C46" s="14" t="s">
        <v>138</v>
      </c>
      <c r="D46" s="102"/>
      <c r="E46" s="102"/>
      <c r="F46" s="108"/>
      <c r="G46" s="113"/>
      <c r="H46" s="95"/>
      <c r="I46" s="93"/>
      <c r="J46" s="95"/>
      <c r="K46" s="92"/>
    </row>
    <row r="47" spans="1:11">
      <c r="A47" s="112"/>
      <c r="B47" s="110"/>
      <c r="C47" s="14" t="s">
        <v>139</v>
      </c>
      <c r="D47" s="102"/>
      <c r="E47" s="102"/>
      <c r="F47" s="108"/>
      <c r="G47" s="113"/>
      <c r="H47" s="95"/>
      <c r="I47" s="93"/>
      <c r="J47" s="95"/>
      <c r="K47" s="92"/>
    </row>
    <row r="48" spans="1:11">
      <c r="A48" s="112"/>
      <c r="B48" s="110"/>
      <c r="C48" s="12" t="s">
        <v>140</v>
      </c>
      <c r="D48" s="103"/>
      <c r="E48" s="103"/>
      <c r="F48" s="109"/>
      <c r="G48" s="113"/>
      <c r="H48" s="95"/>
      <c r="I48" s="93"/>
      <c r="J48" s="95"/>
      <c r="K48" s="92"/>
    </row>
    <row r="49" spans="1:11">
      <c r="A49" s="112"/>
      <c r="B49" s="12" t="s">
        <v>72</v>
      </c>
      <c r="C49" s="12" t="s">
        <v>82</v>
      </c>
      <c r="D49" s="30"/>
      <c r="E49" s="30"/>
      <c r="F49" s="16" t="e">
        <f>#REF!/20+E49/1000</f>
        <v>#REF!</v>
      </c>
      <c r="G49" s="30"/>
      <c r="H49" s="32" t="s">
        <v>194</v>
      </c>
      <c r="I49" s="33"/>
      <c r="J49" s="32">
        <v>0</v>
      </c>
      <c r="K49" s="32">
        <v>1</v>
      </c>
    </row>
    <row r="50" spans="1:11" ht="14.45" customHeight="1">
      <c r="A50" s="112"/>
      <c r="B50" s="110" t="s">
        <v>73</v>
      </c>
      <c r="C50" s="14" t="s">
        <v>136</v>
      </c>
      <c r="D50" s="101">
        <v>677</v>
      </c>
      <c r="E50" s="101">
        <v>711.5</v>
      </c>
      <c r="F50" s="107" t="e">
        <f>40/20+40/40+(#REF!-80)/80+E50/1000</f>
        <v>#REF!</v>
      </c>
      <c r="G50" s="113"/>
      <c r="H50" s="95" t="s">
        <v>191</v>
      </c>
      <c r="I50" s="93">
        <v>2.7</v>
      </c>
      <c r="J50" s="95" t="s">
        <v>187</v>
      </c>
      <c r="K50" s="92">
        <v>3</v>
      </c>
    </row>
    <row r="51" spans="1:11" ht="14.45" customHeight="1">
      <c r="A51" s="112"/>
      <c r="B51" s="110"/>
      <c r="C51" s="14" t="s">
        <v>133</v>
      </c>
      <c r="D51" s="102"/>
      <c r="E51" s="102"/>
      <c r="F51" s="108"/>
      <c r="G51" s="113"/>
      <c r="H51" s="95"/>
      <c r="I51" s="93"/>
      <c r="J51" s="95"/>
      <c r="K51" s="92"/>
    </row>
    <row r="52" spans="1:11" ht="14.45" customHeight="1">
      <c r="A52" s="112"/>
      <c r="B52" s="110"/>
      <c r="C52" s="14" t="s">
        <v>134</v>
      </c>
      <c r="D52" s="103"/>
      <c r="E52" s="103"/>
      <c r="F52" s="109"/>
      <c r="G52" s="113"/>
      <c r="H52" s="95"/>
      <c r="I52" s="93"/>
      <c r="J52" s="95"/>
      <c r="K52" s="92"/>
    </row>
    <row r="53" spans="1:11" ht="14.45" customHeight="1">
      <c r="A53" s="112"/>
      <c r="B53" s="12" t="s">
        <v>141</v>
      </c>
      <c r="C53" s="12" t="s">
        <v>82</v>
      </c>
      <c r="D53" s="30"/>
      <c r="E53" s="30"/>
      <c r="F53" s="16" t="e">
        <f>40/20+(#REF!-40)/40+E53/1000</f>
        <v>#REF!</v>
      </c>
      <c r="G53" s="30"/>
      <c r="H53" s="32" t="s">
        <v>194</v>
      </c>
      <c r="I53" s="33"/>
      <c r="J53" s="32">
        <v>0</v>
      </c>
      <c r="K53" s="32">
        <v>1</v>
      </c>
    </row>
    <row r="54" spans="1:11" ht="14.45" customHeight="1">
      <c r="A54" s="115" t="s">
        <v>102</v>
      </c>
      <c r="B54" s="110" t="s">
        <v>74</v>
      </c>
      <c r="C54" s="14" t="s">
        <v>97</v>
      </c>
      <c r="D54" s="101">
        <v>858</v>
      </c>
      <c r="E54" s="101">
        <v>1550.1</v>
      </c>
      <c r="F54" s="107" t="e">
        <f>40/20+40/40+(#REF!-80)/80+E54/1000</f>
        <v>#REF!</v>
      </c>
      <c r="G54" s="113">
        <v>1</v>
      </c>
      <c r="H54" s="95" t="s">
        <v>190</v>
      </c>
      <c r="I54" s="93">
        <v>3.4</v>
      </c>
      <c r="J54" s="95" t="s">
        <v>191</v>
      </c>
      <c r="K54" s="92">
        <v>4</v>
      </c>
    </row>
    <row r="55" spans="1:11" ht="14.45" customHeight="1">
      <c r="A55" s="116"/>
      <c r="B55" s="110"/>
      <c r="C55" s="14" t="s">
        <v>98</v>
      </c>
      <c r="D55" s="102"/>
      <c r="E55" s="102"/>
      <c r="F55" s="108"/>
      <c r="G55" s="113"/>
      <c r="H55" s="95"/>
      <c r="I55" s="93"/>
      <c r="J55" s="95"/>
      <c r="K55" s="92"/>
    </row>
    <row r="56" spans="1:11" ht="14.45" customHeight="1">
      <c r="A56" s="116"/>
      <c r="B56" s="110"/>
      <c r="C56" s="14" t="s">
        <v>99</v>
      </c>
      <c r="D56" s="102"/>
      <c r="E56" s="102"/>
      <c r="F56" s="108"/>
      <c r="G56" s="113"/>
      <c r="H56" s="95"/>
      <c r="I56" s="93"/>
      <c r="J56" s="95"/>
      <c r="K56" s="92"/>
    </row>
    <row r="57" spans="1:11" ht="14.45" customHeight="1">
      <c r="A57" s="116"/>
      <c r="B57" s="110"/>
      <c r="C57" s="12" t="s">
        <v>94</v>
      </c>
      <c r="D57" s="103"/>
      <c r="E57" s="103"/>
      <c r="F57" s="109"/>
      <c r="G57" s="113"/>
      <c r="H57" s="95"/>
      <c r="I57" s="93"/>
      <c r="J57" s="95"/>
      <c r="K57" s="92"/>
    </row>
    <row r="58" spans="1:11" ht="14.45" customHeight="1">
      <c r="A58" s="116"/>
      <c r="B58" s="110" t="s">
        <v>103</v>
      </c>
      <c r="C58" s="14" t="s">
        <v>97</v>
      </c>
      <c r="D58" s="101">
        <v>786</v>
      </c>
      <c r="E58" s="101">
        <v>898.2</v>
      </c>
      <c r="F58" s="107" t="e">
        <f>#REF!/20+E58/1000</f>
        <v>#REF!</v>
      </c>
      <c r="G58" s="113"/>
      <c r="H58" s="95">
        <v>3</v>
      </c>
      <c r="I58" s="93">
        <v>3.1</v>
      </c>
      <c r="J58" s="95" t="s">
        <v>187</v>
      </c>
      <c r="K58" s="92">
        <v>3</v>
      </c>
    </row>
    <row r="59" spans="1:11" ht="14.45" customHeight="1">
      <c r="A59" s="116"/>
      <c r="B59" s="110"/>
      <c r="C59" s="14" t="s">
        <v>133</v>
      </c>
      <c r="D59" s="102"/>
      <c r="E59" s="102"/>
      <c r="F59" s="108"/>
      <c r="G59" s="113"/>
      <c r="H59" s="95"/>
      <c r="I59" s="93"/>
      <c r="J59" s="95"/>
      <c r="K59" s="92"/>
    </row>
    <row r="60" spans="1:11" ht="14.45" customHeight="1">
      <c r="A60" s="117"/>
      <c r="B60" s="110"/>
      <c r="C60" s="14" t="s">
        <v>134</v>
      </c>
      <c r="D60" s="103"/>
      <c r="E60" s="103"/>
      <c r="F60" s="109"/>
      <c r="G60" s="113"/>
      <c r="H60" s="95"/>
      <c r="I60" s="93"/>
      <c r="J60" s="95"/>
      <c r="K60" s="92"/>
    </row>
    <row r="61" spans="1:11" ht="14.25" customHeight="1">
      <c r="A61" s="112" t="s">
        <v>104</v>
      </c>
      <c r="B61" s="110" t="s">
        <v>75</v>
      </c>
      <c r="C61" s="14" t="s">
        <v>136</v>
      </c>
      <c r="D61" s="101">
        <v>1191</v>
      </c>
      <c r="E61" s="101">
        <v>1403.8</v>
      </c>
      <c r="F61" s="107" t="e">
        <f>40/20+40/40+(#REF!-80)/80+E61/1000</f>
        <v>#REF!</v>
      </c>
      <c r="G61" s="113"/>
      <c r="H61" s="95" t="s">
        <v>193</v>
      </c>
      <c r="I61" s="93">
        <v>4.7</v>
      </c>
      <c r="J61" s="95" t="s">
        <v>193</v>
      </c>
      <c r="K61" s="92">
        <v>3</v>
      </c>
    </row>
    <row r="62" spans="1:11" ht="14.25" customHeight="1">
      <c r="A62" s="112"/>
      <c r="B62" s="110"/>
      <c r="C62" s="14" t="s">
        <v>133</v>
      </c>
      <c r="D62" s="102"/>
      <c r="E62" s="102"/>
      <c r="F62" s="108"/>
      <c r="G62" s="113"/>
      <c r="H62" s="95"/>
      <c r="I62" s="93"/>
      <c r="J62" s="95"/>
      <c r="K62" s="92"/>
    </row>
    <row r="63" spans="1:11" ht="14.25" customHeight="1">
      <c r="A63" s="112"/>
      <c r="B63" s="110"/>
      <c r="C63" s="14" t="s">
        <v>134</v>
      </c>
      <c r="D63" s="103"/>
      <c r="E63" s="103"/>
      <c r="F63" s="109"/>
      <c r="G63" s="113"/>
      <c r="H63" s="95"/>
      <c r="I63" s="93"/>
      <c r="J63" s="95"/>
      <c r="K63" s="92"/>
    </row>
    <row r="64" spans="1:11" ht="14.25" customHeight="1">
      <c r="A64" s="112"/>
      <c r="B64" s="110" t="s">
        <v>76</v>
      </c>
      <c r="C64" s="14" t="s">
        <v>136</v>
      </c>
      <c r="D64" s="101">
        <v>1014</v>
      </c>
      <c r="E64" s="101">
        <v>1042.5</v>
      </c>
      <c r="F64" s="107" t="e">
        <f>40/20+40/40+(#REF!-80)/80+E64/1000</f>
        <v>#REF!</v>
      </c>
      <c r="G64" s="113"/>
      <c r="H64" s="95" t="s">
        <v>191</v>
      </c>
      <c r="I64" s="93">
        <v>4.0999999999999996</v>
      </c>
      <c r="J64" s="95" t="s">
        <v>191</v>
      </c>
      <c r="K64" s="92">
        <v>3</v>
      </c>
    </row>
    <row r="65" spans="1:11" ht="14.25" customHeight="1">
      <c r="A65" s="112"/>
      <c r="B65" s="110"/>
      <c r="C65" s="14" t="s">
        <v>133</v>
      </c>
      <c r="D65" s="102"/>
      <c r="E65" s="102"/>
      <c r="F65" s="108"/>
      <c r="G65" s="113"/>
      <c r="H65" s="95"/>
      <c r="I65" s="93"/>
      <c r="J65" s="95"/>
      <c r="K65" s="92"/>
    </row>
    <row r="66" spans="1:11" ht="14.25" customHeight="1">
      <c r="A66" s="112"/>
      <c r="B66" s="110"/>
      <c r="C66" s="14" t="s">
        <v>134</v>
      </c>
      <c r="D66" s="103"/>
      <c r="E66" s="103"/>
      <c r="F66" s="109"/>
      <c r="G66" s="113"/>
      <c r="H66" s="95"/>
      <c r="I66" s="93"/>
      <c r="J66" s="95"/>
      <c r="K66" s="92"/>
    </row>
    <row r="67" spans="1:11" ht="14.45" customHeight="1">
      <c r="A67" s="112" t="s">
        <v>106</v>
      </c>
      <c r="B67" s="110" t="s">
        <v>105</v>
      </c>
      <c r="C67" s="14" t="s">
        <v>142</v>
      </c>
      <c r="D67" s="101">
        <v>602</v>
      </c>
      <c r="E67" s="101">
        <v>692</v>
      </c>
      <c r="F67" s="107" t="e">
        <f>#REF!/20+E67/1000</f>
        <v>#REF!</v>
      </c>
      <c r="G67" s="113"/>
      <c r="H67" s="95" t="s">
        <v>194</v>
      </c>
      <c r="I67" s="93">
        <v>2.4</v>
      </c>
      <c r="J67" s="95">
        <v>3</v>
      </c>
      <c r="K67" s="92">
        <v>3</v>
      </c>
    </row>
    <row r="68" spans="1:11" ht="14.45" customHeight="1">
      <c r="A68" s="112"/>
      <c r="B68" s="110"/>
      <c r="C68" s="14" t="s">
        <v>145</v>
      </c>
      <c r="D68" s="102"/>
      <c r="E68" s="102"/>
      <c r="F68" s="108"/>
      <c r="G68" s="113"/>
      <c r="H68" s="95"/>
      <c r="I68" s="93"/>
      <c r="J68" s="95"/>
      <c r="K68" s="92"/>
    </row>
    <row r="69" spans="1:11" ht="14.45" customHeight="1">
      <c r="A69" s="112"/>
      <c r="B69" s="110"/>
      <c r="C69" s="14" t="s">
        <v>146</v>
      </c>
      <c r="D69" s="103"/>
      <c r="E69" s="103"/>
      <c r="F69" s="109"/>
      <c r="G69" s="113"/>
      <c r="H69" s="95"/>
      <c r="I69" s="93"/>
      <c r="J69" s="95"/>
      <c r="K69" s="92"/>
    </row>
    <row r="70" spans="1:11" ht="14.45" customHeight="1">
      <c r="A70" s="112"/>
      <c r="B70" s="110" t="s">
        <v>77</v>
      </c>
      <c r="C70" s="14" t="s">
        <v>142</v>
      </c>
      <c r="D70" s="101">
        <v>703</v>
      </c>
      <c r="E70" s="101">
        <v>1001.5</v>
      </c>
      <c r="F70" s="107" t="e">
        <f>40/20+(#REF!-40)/40+E70/1000</f>
        <v>#REF!</v>
      </c>
      <c r="G70" s="113"/>
      <c r="H70" s="95" t="s">
        <v>187</v>
      </c>
      <c r="I70" s="93">
        <v>2.8</v>
      </c>
      <c r="J70" s="95">
        <v>3</v>
      </c>
      <c r="K70" s="92">
        <v>3</v>
      </c>
    </row>
    <row r="71" spans="1:11" ht="14.45" customHeight="1">
      <c r="A71" s="112"/>
      <c r="B71" s="110"/>
      <c r="C71" s="14" t="s">
        <v>145</v>
      </c>
      <c r="D71" s="102"/>
      <c r="E71" s="102"/>
      <c r="F71" s="108"/>
      <c r="G71" s="113"/>
      <c r="H71" s="95"/>
      <c r="I71" s="93"/>
      <c r="J71" s="95"/>
      <c r="K71" s="92"/>
    </row>
    <row r="72" spans="1:11" ht="14.45" customHeight="1">
      <c r="A72" s="112"/>
      <c r="B72" s="110"/>
      <c r="C72" s="14" t="s">
        <v>146</v>
      </c>
      <c r="D72" s="103"/>
      <c r="E72" s="103"/>
      <c r="F72" s="109"/>
      <c r="G72" s="113"/>
      <c r="H72" s="95"/>
      <c r="I72" s="93"/>
      <c r="J72" s="95"/>
      <c r="K72" s="92"/>
    </row>
    <row r="73" spans="1:11" ht="14.45" customHeight="1">
      <c r="A73" s="112"/>
      <c r="B73" s="110" t="s">
        <v>107</v>
      </c>
      <c r="C73" s="14" t="s">
        <v>142</v>
      </c>
      <c r="D73" s="101">
        <v>1177</v>
      </c>
      <c r="E73" s="101">
        <v>1533.9</v>
      </c>
      <c r="F73" s="107" t="e">
        <f>40/20+(#REF!-40)/40+E73/1000</f>
        <v>#REF!</v>
      </c>
      <c r="G73" s="113"/>
      <c r="H73" s="95" t="s">
        <v>191</v>
      </c>
      <c r="I73" s="93">
        <v>4.7</v>
      </c>
      <c r="J73" s="95" t="s">
        <v>193</v>
      </c>
      <c r="K73" s="92">
        <v>3</v>
      </c>
    </row>
    <row r="74" spans="1:11" ht="14.45" customHeight="1">
      <c r="A74" s="112"/>
      <c r="B74" s="110"/>
      <c r="C74" s="14" t="s">
        <v>145</v>
      </c>
      <c r="D74" s="102"/>
      <c r="E74" s="102"/>
      <c r="F74" s="108"/>
      <c r="G74" s="113"/>
      <c r="H74" s="95"/>
      <c r="I74" s="93"/>
      <c r="J74" s="95"/>
      <c r="K74" s="92"/>
    </row>
    <row r="75" spans="1:11" ht="14.45" customHeight="1">
      <c r="A75" s="112"/>
      <c r="B75" s="110"/>
      <c r="C75" s="14" t="s">
        <v>146</v>
      </c>
      <c r="D75" s="103"/>
      <c r="E75" s="103"/>
      <c r="F75" s="109"/>
      <c r="G75" s="113"/>
      <c r="H75" s="95"/>
      <c r="I75" s="93"/>
      <c r="J75" s="95"/>
      <c r="K75" s="92"/>
    </row>
    <row r="76" spans="1:11" ht="14.45" customHeight="1">
      <c r="A76" s="112"/>
      <c r="B76" s="110" t="s">
        <v>78</v>
      </c>
      <c r="C76" s="14" t="s">
        <v>142</v>
      </c>
      <c r="D76" s="101">
        <v>1317</v>
      </c>
      <c r="E76" s="101">
        <v>2185.6</v>
      </c>
      <c r="F76" s="107" t="e">
        <f>40/20+40/40+(#REF!-80)/80+E76/1000</f>
        <v>#REF!</v>
      </c>
      <c r="G76" s="113">
        <v>1</v>
      </c>
      <c r="H76" s="95" t="s">
        <v>190</v>
      </c>
      <c r="I76" s="93">
        <v>5.3</v>
      </c>
      <c r="J76" s="95" t="s">
        <v>190</v>
      </c>
      <c r="K76" s="92">
        <v>4</v>
      </c>
    </row>
    <row r="77" spans="1:11" ht="14.45" customHeight="1">
      <c r="A77" s="112"/>
      <c r="B77" s="110"/>
      <c r="C77" s="14" t="s">
        <v>145</v>
      </c>
      <c r="D77" s="102"/>
      <c r="E77" s="102"/>
      <c r="F77" s="108"/>
      <c r="G77" s="113"/>
      <c r="H77" s="95"/>
      <c r="I77" s="93"/>
      <c r="J77" s="95"/>
      <c r="K77" s="92"/>
    </row>
    <row r="78" spans="1:11" ht="14.45" customHeight="1">
      <c r="A78" s="112"/>
      <c r="B78" s="110"/>
      <c r="C78" s="14" t="s">
        <v>146</v>
      </c>
      <c r="D78" s="102"/>
      <c r="E78" s="102"/>
      <c r="F78" s="108"/>
      <c r="G78" s="113"/>
      <c r="H78" s="95"/>
      <c r="I78" s="93"/>
      <c r="J78" s="95"/>
      <c r="K78" s="92"/>
    </row>
    <row r="79" spans="1:11" ht="14.45" customHeight="1">
      <c r="A79" s="112"/>
      <c r="B79" s="110"/>
      <c r="C79" s="12" t="s">
        <v>131</v>
      </c>
      <c r="D79" s="103"/>
      <c r="E79" s="103"/>
      <c r="F79" s="109"/>
      <c r="G79" s="113"/>
      <c r="H79" s="95"/>
      <c r="I79" s="93"/>
      <c r="J79" s="95"/>
      <c r="K79" s="92"/>
    </row>
    <row r="80" spans="1:11" ht="14.45" customHeight="1">
      <c r="A80" s="97" t="s">
        <v>185</v>
      </c>
      <c r="B80" s="110" t="s">
        <v>89</v>
      </c>
      <c r="C80" s="14" t="s">
        <v>142</v>
      </c>
      <c r="D80" s="101">
        <v>470</v>
      </c>
      <c r="E80" s="101">
        <v>470</v>
      </c>
      <c r="F80" s="107" t="e">
        <f>#REF!/20+E80/1000</f>
        <v>#REF!</v>
      </c>
      <c r="G80" s="113"/>
      <c r="H80" s="95" t="s">
        <v>200</v>
      </c>
      <c r="I80" s="93">
        <v>1.9</v>
      </c>
      <c r="J80" s="95">
        <v>2</v>
      </c>
      <c r="K80" s="92">
        <v>3</v>
      </c>
    </row>
    <row r="81" spans="1:11" ht="14.45" customHeight="1">
      <c r="A81" s="98"/>
      <c r="B81" s="110"/>
      <c r="C81" s="14" t="s">
        <v>143</v>
      </c>
      <c r="D81" s="102"/>
      <c r="E81" s="102"/>
      <c r="F81" s="108"/>
      <c r="G81" s="113"/>
      <c r="H81" s="95"/>
      <c r="I81" s="93"/>
      <c r="J81" s="95"/>
      <c r="K81" s="92"/>
    </row>
    <row r="82" spans="1:11" ht="14.45" customHeight="1">
      <c r="A82" s="98"/>
      <c r="B82" s="110"/>
      <c r="C82" s="14" t="s">
        <v>144</v>
      </c>
      <c r="D82" s="103"/>
      <c r="E82" s="103"/>
      <c r="F82" s="109"/>
      <c r="G82" s="113"/>
      <c r="H82" s="95"/>
      <c r="I82" s="93"/>
      <c r="J82" s="95"/>
      <c r="K82" s="92"/>
    </row>
    <row r="83" spans="1:11" ht="15.95" customHeight="1">
      <c r="A83" s="98"/>
      <c r="B83" s="114" t="s">
        <v>158</v>
      </c>
      <c r="C83" s="24" t="s">
        <v>97</v>
      </c>
      <c r="D83" s="118">
        <v>1112</v>
      </c>
      <c r="E83" s="118">
        <v>1112</v>
      </c>
      <c r="F83" s="121"/>
      <c r="G83" s="120"/>
      <c r="H83" s="96" t="s">
        <v>188</v>
      </c>
      <c r="I83" s="94">
        <v>4.4000000000000004</v>
      </c>
      <c r="J83" s="96">
        <v>6</v>
      </c>
      <c r="K83" s="100">
        <v>7</v>
      </c>
    </row>
    <row r="84" spans="1:11" ht="15.95" customHeight="1">
      <c r="A84" s="98"/>
      <c r="B84" s="114"/>
      <c r="C84" s="24" t="s">
        <v>171</v>
      </c>
      <c r="D84" s="119"/>
      <c r="E84" s="119"/>
      <c r="F84" s="122"/>
      <c r="G84" s="120"/>
      <c r="H84" s="96"/>
      <c r="I84" s="94"/>
      <c r="J84" s="96"/>
      <c r="K84" s="100"/>
    </row>
    <row r="85" spans="1:11" ht="15.95" customHeight="1">
      <c r="A85" s="98"/>
      <c r="B85" s="114"/>
      <c r="C85" s="24" t="s">
        <v>172</v>
      </c>
      <c r="D85" s="119"/>
      <c r="E85" s="119"/>
      <c r="F85" s="122"/>
      <c r="G85" s="120"/>
      <c r="H85" s="96"/>
      <c r="I85" s="94"/>
      <c r="J85" s="96"/>
      <c r="K85" s="100"/>
    </row>
    <row r="86" spans="1:11" ht="27.95" customHeight="1">
      <c r="A86" s="98"/>
      <c r="B86" s="114"/>
      <c r="C86" s="24" t="s">
        <v>173</v>
      </c>
      <c r="D86" s="119"/>
      <c r="E86" s="119"/>
      <c r="F86" s="122"/>
      <c r="G86" s="120"/>
      <c r="H86" s="96"/>
      <c r="I86" s="94"/>
      <c r="J86" s="96"/>
      <c r="K86" s="100"/>
    </row>
    <row r="87" spans="1:11" ht="15.95" customHeight="1">
      <c r="A87" s="98"/>
      <c r="B87" s="114"/>
      <c r="C87" s="24" t="s">
        <v>174</v>
      </c>
      <c r="D87" s="119"/>
      <c r="E87" s="119"/>
      <c r="F87" s="122"/>
      <c r="G87" s="120"/>
      <c r="H87" s="96"/>
      <c r="I87" s="94"/>
      <c r="J87" s="96"/>
      <c r="K87" s="100"/>
    </row>
    <row r="88" spans="1:11" ht="15.95" customHeight="1">
      <c r="A88" s="98"/>
      <c r="B88" s="114"/>
      <c r="C88" s="24" t="s">
        <v>175</v>
      </c>
      <c r="D88" s="119"/>
      <c r="E88" s="119"/>
      <c r="F88" s="122"/>
      <c r="G88" s="120"/>
      <c r="H88" s="96"/>
      <c r="I88" s="94"/>
      <c r="J88" s="96"/>
      <c r="K88" s="100"/>
    </row>
    <row r="89" spans="1:11" ht="27.95" customHeight="1">
      <c r="A89" s="98"/>
      <c r="B89" s="114"/>
      <c r="C89" s="24" t="s">
        <v>176</v>
      </c>
      <c r="D89" s="119"/>
      <c r="E89" s="119"/>
      <c r="F89" s="122"/>
      <c r="G89" s="120"/>
      <c r="H89" s="96"/>
      <c r="I89" s="94"/>
      <c r="J89" s="96"/>
      <c r="K89" s="100"/>
    </row>
    <row r="90" spans="1:11" ht="14.45" customHeight="1">
      <c r="A90" s="98"/>
      <c r="B90" s="110" t="s">
        <v>79</v>
      </c>
      <c r="C90" s="14" t="s">
        <v>142</v>
      </c>
      <c r="D90" s="101"/>
      <c r="E90" s="101"/>
      <c r="F90" s="107"/>
      <c r="G90" s="113"/>
      <c r="H90" s="95" t="s">
        <v>195</v>
      </c>
      <c r="I90" s="93"/>
      <c r="J90" s="95">
        <v>0</v>
      </c>
      <c r="K90" s="92">
        <v>6</v>
      </c>
    </row>
    <row r="91" spans="1:11" ht="14.45" customHeight="1">
      <c r="A91" s="98"/>
      <c r="B91" s="110"/>
      <c r="C91" s="14" t="s">
        <v>147</v>
      </c>
      <c r="D91" s="102"/>
      <c r="E91" s="102"/>
      <c r="F91" s="108"/>
      <c r="G91" s="113"/>
      <c r="H91" s="95"/>
      <c r="I91" s="93"/>
      <c r="J91" s="95"/>
      <c r="K91" s="92"/>
    </row>
    <row r="92" spans="1:11" ht="14.45" customHeight="1">
      <c r="A92" s="98"/>
      <c r="B92" s="110"/>
      <c r="C92" s="14" t="s">
        <v>148</v>
      </c>
      <c r="D92" s="102"/>
      <c r="E92" s="102"/>
      <c r="F92" s="108"/>
      <c r="G92" s="113"/>
      <c r="H92" s="95"/>
      <c r="I92" s="93"/>
      <c r="J92" s="95"/>
      <c r="K92" s="92"/>
    </row>
    <row r="93" spans="1:11" ht="14.45" customHeight="1">
      <c r="A93" s="98"/>
      <c r="B93" s="110"/>
      <c r="C93" s="14" t="s">
        <v>149</v>
      </c>
      <c r="D93" s="102"/>
      <c r="E93" s="102"/>
      <c r="F93" s="108"/>
      <c r="G93" s="113"/>
      <c r="H93" s="95"/>
      <c r="I93" s="93"/>
      <c r="J93" s="95"/>
      <c r="K93" s="92"/>
    </row>
    <row r="94" spans="1:11" ht="14.45" customHeight="1">
      <c r="A94" s="98"/>
      <c r="B94" s="110"/>
      <c r="C94" s="14" t="s">
        <v>150</v>
      </c>
      <c r="D94" s="102"/>
      <c r="E94" s="102"/>
      <c r="F94" s="108"/>
      <c r="G94" s="113"/>
      <c r="H94" s="95"/>
      <c r="I94" s="93"/>
      <c r="J94" s="95"/>
      <c r="K94" s="92"/>
    </row>
    <row r="95" spans="1:11">
      <c r="A95" s="98"/>
      <c r="B95" s="110"/>
      <c r="C95" s="31" t="s">
        <v>98</v>
      </c>
      <c r="D95" s="103"/>
      <c r="E95" s="103"/>
      <c r="F95" s="109"/>
      <c r="G95" s="113"/>
      <c r="H95" s="95"/>
      <c r="I95" s="93"/>
      <c r="J95" s="95"/>
      <c r="K95" s="92"/>
    </row>
    <row r="96" spans="1:11" s="35" customFormat="1" ht="20.100000000000001" customHeight="1">
      <c r="A96" s="99"/>
      <c r="B96" s="30" t="s">
        <v>80</v>
      </c>
      <c r="C96" s="10"/>
      <c r="D96" s="30"/>
      <c r="E96" s="30"/>
      <c r="F96" s="16"/>
      <c r="G96" s="36"/>
      <c r="H96" s="37">
        <v>0</v>
      </c>
      <c r="I96" s="38"/>
      <c r="J96" s="37">
        <v>0</v>
      </c>
      <c r="K96" s="37">
        <v>0</v>
      </c>
    </row>
    <row r="97" spans="1:11" s="8" customFormat="1" ht="20.100000000000001" customHeight="1">
      <c r="A97" s="111" t="s">
        <v>81</v>
      </c>
      <c r="B97" s="111"/>
      <c r="C97" s="18"/>
      <c r="D97" s="21">
        <f>SUM(D3:D89)</f>
        <v>25504</v>
      </c>
      <c r="E97" s="21">
        <f>SUM(E3:E89)</f>
        <v>34832.5</v>
      </c>
      <c r="F97" s="22" t="e">
        <f>SUM(F3:F89)</f>
        <v>#REF!</v>
      </c>
      <c r="G97" s="21">
        <f>SUM(G3:G89)</f>
        <v>5</v>
      </c>
      <c r="H97" s="34" t="s">
        <v>157</v>
      </c>
      <c r="I97" s="34">
        <f>SUM(I3:I89)</f>
        <v>102.10000000000001</v>
      </c>
      <c r="J97" s="34" t="s">
        <v>179</v>
      </c>
      <c r="K97" s="34">
        <f>SUM(K3:K95)</f>
        <v>93</v>
      </c>
    </row>
    <row r="100" spans="1:11">
      <c r="C100" s="53"/>
    </row>
  </sheetData>
  <mergeCells count="239">
    <mergeCell ref="G34:G37"/>
    <mergeCell ref="G38:G40"/>
    <mergeCell ref="G41:G44"/>
    <mergeCell ref="G45:G48"/>
    <mergeCell ref="E45:E48"/>
    <mergeCell ref="G3:G6"/>
    <mergeCell ref="G7:G9"/>
    <mergeCell ref="G10:G13"/>
    <mergeCell ref="G14:G17"/>
    <mergeCell ref="G18:G20"/>
    <mergeCell ref="G21:G23"/>
    <mergeCell ref="G24:G27"/>
    <mergeCell ref="G28:G30"/>
    <mergeCell ref="D10:D13"/>
    <mergeCell ref="D14:D17"/>
    <mergeCell ref="A54:A60"/>
    <mergeCell ref="J41:J44"/>
    <mergeCell ref="B70:B72"/>
    <mergeCell ref="G58:G60"/>
    <mergeCell ref="G61:G63"/>
    <mergeCell ref="F73:F75"/>
    <mergeCell ref="J76:J79"/>
    <mergeCell ref="J73:J75"/>
    <mergeCell ref="I73:I75"/>
    <mergeCell ref="I76:I79"/>
    <mergeCell ref="I64:I66"/>
    <mergeCell ref="F61:F63"/>
    <mergeCell ref="D76:D79"/>
    <mergeCell ref="A67:A79"/>
    <mergeCell ref="B73:B75"/>
    <mergeCell ref="F76:F79"/>
    <mergeCell ref="D70:D72"/>
    <mergeCell ref="D73:D75"/>
    <mergeCell ref="D90:D95"/>
    <mergeCell ref="E90:E95"/>
    <mergeCell ref="B83:B89"/>
    <mergeCell ref="G73:G75"/>
    <mergeCell ref="G76:G79"/>
    <mergeCell ref="B80:B82"/>
    <mergeCell ref="E83:E89"/>
    <mergeCell ref="G80:G82"/>
    <mergeCell ref="G83:G89"/>
    <mergeCell ref="G90:G95"/>
    <mergeCell ref="D83:D89"/>
    <mergeCell ref="F80:F82"/>
    <mergeCell ref="F83:F89"/>
    <mergeCell ref="D80:D82"/>
    <mergeCell ref="B64:B66"/>
    <mergeCell ref="J70:J72"/>
    <mergeCell ref="J67:J69"/>
    <mergeCell ref="F67:F69"/>
    <mergeCell ref="F70:F72"/>
    <mergeCell ref="E67:E69"/>
    <mergeCell ref="I67:I69"/>
    <mergeCell ref="H67:H69"/>
    <mergeCell ref="H70:H72"/>
    <mergeCell ref="I70:I72"/>
    <mergeCell ref="G67:G69"/>
    <mergeCell ref="G70:G72"/>
    <mergeCell ref="J64:J66"/>
    <mergeCell ref="F64:F66"/>
    <mergeCell ref="E64:E66"/>
    <mergeCell ref="D54:D57"/>
    <mergeCell ref="D58:D60"/>
    <mergeCell ref="B54:B57"/>
    <mergeCell ref="B58:B60"/>
    <mergeCell ref="H31:H33"/>
    <mergeCell ref="H34:H37"/>
    <mergeCell ref="B67:B69"/>
    <mergeCell ref="H61:H63"/>
    <mergeCell ref="H64:H66"/>
    <mergeCell ref="G64:G66"/>
    <mergeCell ref="E61:E63"/>
    <mergeCell ref="B45:B48"/>
    <mergeCell ref="B50:B52"/>
    <mergeCell ref="D61:D63"/>
    <mergeCell ref="D64:D66"/>
    <mergeCell ref="D67:D69"/>
    <mergeCell ref="H41:H44"/>
    <mergeCell ref="H45:H48"/>
    <mergeCell ref="H50:H52"/>
    <mergeCell ref="G50:G52"/>
    <mergeCell ref="G54:G57"/>
    <mergeCell ref="D50:D52"/>
    <mergeCell ref="F41:F44"/>
    <mergeCell ref="F45:F48"/>
    <mergeCell ref="F90:F95"/>
    <mergeCell ref="E18:E20"/>
    <mergeCell ref="E14:E17"/>
    <mergeCell ref="E10:E13"/>
    <mergeCell ref="J58:J60"/>
    <mergeCell ref="J50:J52"/>
    <mergeCell ref="I58:I60"/>
    <mergeCell ref="H58:H60"/>
    <mergeCell ref="H54:H57"/>
    <mergeCell ref="J54:J57"/>
    <mergeCell ref="J18:J20"/>
    <mergeCell ref="J24:J27"/>
    <mergeCell ref="E28:E30"/>
    <mergeCell ref="F28:F30"/>
    <mergeCell ref="F50:F52"/>
    <mergeCell ref="F54:F57"/>
    <mergeCell ref="F58:F60"/>
    <mergeCell ref="E50:E52"/>
    <mergeCell ref="I61:I63"/>
    <mergeCell ref="J61:J63"/>
    <mergeCell ref="J90:J95"/>
    <mergeCell ref="J80:J82"/>
    <mergeCell ref="J83:J89"/>
    <mergeCell ref="G31:G33"/>
    <mergeCell ref="A97:B97"/>
    <mergeCell ref="B76:B79"/>
    <mergeCell ref="B90:B95"/>
    <mergeCell ref="A3:A9"/>
    <mergeCell ref="B7:B9"/>
    <mergeCell ref="A34:A40"/>
    <mergeCell ref="B41:B44"/>
    <mergeCell ref="B34:B37"/>
    <mergeCell ref="B14:B17"/>
    <mergeCell ref="B31:B33"/>
    <mergeCell ref="B38:B40"/>
    <mergeCell ref="A10:A13"/>
    <mergeCell ref="B10:B13"/>
    <mergeCell ref="B18:B20"/>
    <mergeCell ref="A21:A30"/>
    <mergeCell ref="A14:A20"/>
    <mergeCell ref="B21:B23"/>
    <mergeCell ref="B28:B30"/>
    <mergeCell ref="B24:B27"/>
    <mergeCell ref="A31:A33"/>
    <mergeCell ref="A41:A44"/>
    <mergeCell ref="A45:A53"/>
    <mergeCell ref="A61:A66"/>
    <mergeCell ref="B61:B63"/>
    <mergeCell ref="F18:F20"/>
    <mergeCell ref="F21:F23"/>
    <mergeCell ref="F24:F27"/>
    <mergeCell ref="F38:F40"/>
    <mergeCell ref="F34:F37"/>
    <mergeCell ref="E34:E37"/>
    <mergeCell ref="F31:F33"/>
    <mergeCell ref="E31:E33"/>
    <mergeCell ref="B3:B6"/>
    <mergeCell ref="F7:F9"/>
    <mergeCell ref="F10:F13"/>
    <mergeCell ref="F14:F17"/>
    <mergeCell ref="F3:F6"/>
    <mergeCell ref="D18:D20"/>
    <mergeCell ref="D21:D23"/>
    <mergeCell ref="D24:D27"/>
    <mergeCell ref="D34:D37"/>
    <mergeCell ref="D38:D40"/>
    <mergeCell ref="E3:E6"/>
    <mergeCell ref="D3:D6"/>
    <mergeCell ref="D31:D33"/>
    <mergeCell ref="D41:D44"/>
    <mergeCell ref="D45:D48"/>
    <mergeCell ref="D28:D30"/>
    <mergeCell ref="D7:D9"/>
    <mergeCell ref="E7:E9"/>
    <mergeCell ref="E41:E44"/>
    <mergeCell ref="E38:E40"/>
    <mergeCell ref="E21:E23"/>
    <mergeCell ref="E24:E27"/>
    <mergeCell ref="K14:K17"/>
    <mergeCell ref="J45:J48"/>
    <mergeCell ref="H3:H6"/>
    <mergeCell ref="H7:H9"/>
    <mergeCell ref="H10:H13"/>
    <mergeCell ref="H14:H17"/>
    <mergeCell ref="H18:H20"/>
    <mergeCell ref="H21:H23"/>
    <mergeCell ref="H24:H27"/>
    <mergeCell ref="H28:H30"/>
    <mergeCell ref="J10:J13"/>
    <mergeCell ref="J14:J17"/>
    <mergeCell ref="I38:I40"/>
    <mergeCell ref="J31:J33"/>
    <mergeCell ref="H38:H40"/>
    <mergeCell ref="I3:I6"/>
    <mergeCell ref="I7:I9"/>
    <mergeCell ref="I10:I13"/>
    <mergeCell ref="I14:I17"/>
    <mergeCell ref="I18:I20"/>
    <mergeCell ref="I21:I23"/>
    <mergeCell ref="I24:I27"/>
    <mergeCell ref="I28:I30"/>
    <mergeCell ref="J3:J6"/>
    <mergeCell ref="J7:J9"/>
    <mergeCell ref="J28:J30"/>
    <mergeCell ref="J21:J23"/>
    <mergeCell ref="K24:K27"/>
    <mergeCell ref="K28:K30"/>
    <mergeCell ref="K64:K66"/>
    <mergeCell ref="K67:K69"/>
    <mergeCell ref="K70:K72"/>
    <mergeCell ref="K73:K75"/>
    <mergeCell ref="A80:A96"/>
    <mergeCell ref="K76:K79"/>
    <mergeCell ref="K80:K82"/>
    <mergeCell ref="K83:K89"/>
    <mergeCell ref="I41:I44"/>
    <mergeCell ref="I45:I48"/>
    <mergeCell ref="I50:I52"/>
    <mergeCell ref="I54:I57"/>
    <mergeCell ref="I31:I33"/>
    <mergeCell ref="J38:J40"/>
    <mergeCell ref="J34:J37"/>
    <mergeCell ref="I34:I37"/>
    <mergeCell ref="E80:E82"/>
    <mergeCell ref="E76:E79"/>
    <mergeCell ref="E73:E75"/>
    <mergeCell ref="E70:E72"/>
    <mergeCell ref="E58:E60"/>
    <mergeCell ref="E54:E57"/>
    <mergeCell ref="A1:K1"/>
    <mergeCell ref="K90:K95"/>
    <mergeCell ref="K31:K33"/>
    <mergeCell ref="K34:K37"/>
    <mergeCell ref="K38:K40"/>
    <mergeCell ref="K41:K44"/>
    <mergeCell ref="K45:K48"/>
    <mergeCell ref="K50:K52"/>
    <mergeCell ref="K54:K57"/>
    <mergeCell ref="K58:K60"/>
    <mergeCell ref="K61:K63"/>
    <mergeCell ref="I80:I82"/>
    <mergeCell ref="I83:I89"/>
    <mergeCell ref="I90:I95"/>
    <mergeCell ref="H80:H82"/>
    <mergeCell ref="H83:H89"/>
    <mergeCell ref="H90:H95"/>
    <mergeCell ref="H73:H75"/>
    <mergeCell ref="H76:H79"/>
    <mergeCell ref="K3:K6"/>
    <mergeCell ref="K7:K9"/>
    <mergeCell ref="K10:K13"/>
    <mergeCell ref="K18:K20"/>
    <mergeCell ref="K21:K23"/>
  </mergeCells>
  <phoneticPr fontId="1" type="noConversion"/>
  <pageMargins left="0.70866141732283472" right="0.70866141732283472" top="0.59055118110236227" bottom="0.59055118110236227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行政机构</vt:lpstr>
      <vt:lpstr>学院</vt:lpstr>
      <vt:lpstr>行政机构!Print_Area</vt:lpstr>
      <vt:lpstr>学院!Print_Area</vt:lpstr>
      <vt:lpstr>行政机构!Print_Titles</vt:lpstr>
      <vt:lpstr>学院!Print_Titles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ASUS</cp:lastModifiedBy>
  <cp:lastPrinted>2017-09-15T04:59:09Z</cp:lastPrinted>
  <dcterms:created xsi:type="dcterms:W3CDTF">2017-03-03T08:07:02Z</dcterms:created>
  <dcterms:modified xsi:type="dcterms:W3CDTF">2017-09-15T11:15:09Z</dcterms:modified>
</cp:coreProperties>
</file>